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H:\80.12\80-Veranstaltungsorganisation\2026\2026 01 13_Vergabekonferenz\Vergaben\Excel\Zuarbeit Excel\Gesamtübersicht_konsolidiert\"/>
    </mc:Choice>
  </mc:AlternateContent>
  <xr:revisionPtr revIDLastSave="0" documentId="13_ncr:1_{1AE7EBF4-3032-4652-94A5-C2A790607FC8}" xr6:coauthVersionLast="47" xr6:coauthVersionMax="47" xr10:uidLastSave="{00000000-0000-0000-0000-000000000000}"/>
  <bookViews>
    <workbookView xWindow="-25320" yWindow="0" windowWidth="25440" windowHeight="15270" firstSheet="1" activeTab="1" xr2:uid="{00000000-000D-0000-FFFF-FFFF00000000}"/>
  </bookViews>
  <sheets>
    <sheet name="Basis" sheetId="1" state="hidden" r:id="rId1"/>
    <sheet name="Erfassung geplante Vergaben" sheetId="3" r:id="rId2"/>
  </sheets>
  <externalReferences>
    <externalReference r:id="rId3"/>
  </externalReferences>
  <definedNames>
    <definedName name="SEktVO">[1]Basisdaten!$C$4:$C$7</definedName>
    <definedName name="Stadtmöbilierung_Straßenausstattung">#REF!</definedName>
    <definedName name="wee">[1]Basisdaten!$D$4:$D$22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1" i="3" l="1"/>
  <c r="H51" i="3"/>
  <c r="H52" i="3"/>
  <c r="H54" i="3"/>
  <c r="H63" i="3"/>
  <c r="H67" i="3"/>
  <c r="H73" i="3"/>
  <c r="H96" i="3"/>
  <c r="H155" i="3"/>
  <c r="H205" i="3"/>
  <c r="H240" i="3"/>
  <c r="H38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Bajon, Cathleen</author>
  </authors>
  <commentList>
    <comment ref="F425" authorId="0" shapeId="0" xr:uid="{3E2BFA78-16DC-48F5-B46D-04F5252ACF37}">
      <text>
        <r>
          <rPr>
            <b/>
            <sz val="9"/>
            <color indexed="81"/>
            <rFont val="Segoe UI"/>
            <family val="2"/>
          </rPr>
          <t>Bajon, Cathleen:</t>
        </r>
        <r>
          <rPr>
            <sz val="9"/>
            <color indexed="81"/>
            <rFont val="Segoe UI"/>
            <family val="2"/>
          </rPr>
          <t xml:space="preserve">
Leistungszeitraum ist Kalenderjahr 2026 (lässt sich in Tabelle jedoch nicht auswählen)</t>
        </r>
      </text>
    </comment>
  </commentList>
</comments>
</file>

<file path=xl/sharedStrings.xml><?xml version="1.0" encoding="utf-8"?>
<sst xmlns="http://schemas.openxmlformats.org/spreadsheetml/2006/main" count="4107" uniqueCount="810">
  <si>
    <t>Leistungsbereich</t>
  </si>
  <si>
    <t>Amt_Institution</t>
  </si>
  <si>
    <t>Vergabe_nach</t>
  </si>
  <si>
    <t>Kategorie</t>
  </si>
  <si>
    <t>Ausbau</t>
  </si>
  <si>
    <t>Fahrzeuge</t>
  </si>
  <si>
    <t>Sonderbauten</t>
  </si>
  <si>
    <t>VOB</t>
  </si>
  <si>
    <t>Abbruch_Beräumung</t>
  </si>
  <si>
    <t>Baugrunduntersuchungen/ Bodenuntersuchungen</t>
  </si>
  <si>
    <t>Betonwerkstein</t>
  </si>
  <si>
    <t>Brennstoffe</t>
  </si>
  <si>
    <t>Druck und Verarbeitung</t>
  </si>
  <si>
    <t>Busse</t>
  </si>
  <si>
    <t>Baumkontrolle/ Baumpflege</t>
  </si>
  <si>
    <t>Abwasseruntersuchungen</t>
  </si>
  <si>
    <t>Antennenanlagen</t>
  </si>
  <si>
    <t>Bauendreinigung</t>
  </si>
  <si>
    <t>Beratung/ Gutachten/ Studie (IT)</t>
  </si>
  <si>
    <t>Ausbildung</t>
  </si>
  <si>
    <t>Abschleppen/ Verwahren von Kfz</t>
  </si>
  <si>
    <t>Baustelleneinrichtungen/ Baustellensicherung/ Bauzäune</t>
  </si>
  <si>
    <t>Containergebäude (Komplettleistung)</t>
  </si>
  <si>
    <t>Leitplanken/ Schutzplanken/ Straßengeländer</t>
  </si>
  <si>
    <t>Bankett/ Seitenstreifen</t>
  </si>
  <si>
    <t>Arbeitsschutztechnik</t>
  </si>
  <si>
    <t>Aktenvernichtung/ Datenträgervernichtung</t>
  </si>
  <si>
    <t>VOL</t>
  </si>
  <si>
    <t>Architektur_Ingenieurleistung</t>
  </si>
  <si>
    <t>Baufeldfreimachung</t>
  </si>
  <si>
    <t>Bauleitung/ Bauaufsicht</t>
  </si>
  <si>
    <t>Blitzschutz</t>
  </si>
  <si>
    <t>Auftausalz/ Streusalz/ Sole</t>
  </si>
  <si>
    <t xml:space="preserve">Druckpapier                                                              </t>
  </si>
  <si>
    <t>Fahrzeugzubehör/ Fahrzeugersatzteile</t>
  </si>
  <si>
    <t>Baumschulwaren</t>
  </si>
  <si>
    <t>Arbeitsvermittlung</t>
  </si>
  <si>
    <t>Aufzüge/ Rolltreppen</t>
  </si>
  <si>
    <t>Empfangs-/ Wach-/ Schließdienste</t>
  </si>
  <si>
    <t>Datenübertragungsdienste</t>
  </si>
  <si>
    <t>Bildhauerei</t>
  </si>
  <si>
    <t>Behälter/ Gefäße (Aufbewahrung)</t>
  </si>
  <si>
    <t>Bauwerksabdichtung</t>
  </si>
  <si>
    <t>Garagen/ Parkhäuser/ Tiefgaragen (Komplettleistung)</t>
  </si>
  <si>
    <t>Baugrube</t>
  </si>
  <si>
    <t>Bekleidung/ Textilwaren</t>
  </si>
  <si>
    <t>Asbestentsorgung/ Asbestsanierung</t>
  </si>
  <si>
    <t>VgV</t>
  </si>
  <si>
    <t>Entsorgung von Abbruchmaterialien</t>
  </si>
  <si>
    <t>Beratung/ Gutachten/ Studie (Bau)</t>
  </si>
  <si>
    <t xml:space="preserve">Bodenbeschichtungen (Kunstharz)                       </t>
  </si>
  <si>
    <t>Verlagsdienste/ Pressedienste</t>
  </si>
  <si>
    <t>Feuerwehrfahrzeuge</t>
  </si>
  <si>
    <t>Brunnen in Außenanlagen</t>
  </si>
  <si>
    <t>Arzneimittel</t>
  </si>
  <si>
    <t>Brandmeldeanlagen</t>
  </si>
  <si>
    <t>Fassadenreinigung/ Gebäudeaußenreinigung</t>
  </si>
  <si>
    <t>Digitalisierung von Dokumenten</t>
  </si>
  <si>
    <t>Bühnenbau</t>
  </si>
  <si>
    <t>Fahrschulausbildung</t>
  </si>
  <si>
    <t>Bauwerkstrocknung</t>
  </si>
  <si>
    <t>Kläranlagen (Komplettleistung)</t>
  </si>
  <si>
    <t>Schranken/ automatische Poller</t>
  </si>
  <si>
    <t>Baugrundverbesserung/ Rüttelstopfverdichtung</t>
  </si>
  <si>
    <t>Gepäck/ Lederwaren/ Pelzwaren</t>
  </si>
  <si>
    <t>Dampf/ Warmwasser/ Fernwärme</t>
  </si>
  <si>
    <t>§55 SäHO</t>
  </si>
  <si>
    <t>Chemie_Kraftstoffe_Rohstoffe</t>
  </si>
  <si>
    <t>Entsorgung/ Sanierung von kontaminierten Böden</t>
  </si>
  <si>
    <t>Beratung/ Gutachten/ Studie (Technik)</t>
  </si>
  <si>
    <t>Brandschutz</t>
  </si>
  <si>
    <t>Vertrieb von Drucksachen</t>
  </si>
  <si>
    <t>Kfz-Sonderaufbauten</t>
  </si>
  <si>
    <t>Dachbegrünung</t>
  </si>
  <si>
    <t>Beratung/ Gutachten/ Studie (Umwelt)</t>
  </si>
  <si>
    <t>Brandschutz (Haustechnik)</t>
  </si>
  <si>
    <t>Glasreinigung</t>
  </si>
  <si>
    <t>EDV-Verkabelungen</t>
  </si>
  <si>
    <t>Dolmetscherleistung</t>
  </si>
  <si>
    <t>Fahrzeugvermietung</t>
  </si>
  <si>
    <t>Beton/ Stahlbeton</t>
  </si>
  <si>
    <t>Kompostieranlagen (Komplettleistung)</t>
  </si>
  <si>
    <t>Signalanlagen/ Verkehrsampeln</t>
  </si>
  <si>
    <t>Behälter/ Hochbehälter (Trinkwasser/ Löschwasser)</t>
  </si>
  <si>
    <t>Reparatur (Bekleidung/ Textilwaren)</t>
  </si>
  <si>
    <t>Elektrische Freileitungen</t>
  </si>
  <si>
    <t>SektVO</t>
  </si>
  <si>
    <t>Druck_Verlagswesen_Werbung</t>
  </si>
  <si>
    <t>Kampfmittelbeseitigung</t>
  </si>
  <si>
    <t>Beratung/ Gutachten/ Studie (Verkehr)</t>
  </si>
  <si>
    <t>Dachdeckung (Schiefer)</t>
  </si>
  <si>
    <t>Lkw</t>
  </si>
  <si>
    <t>Deponiesicherung/ Deponierekultivierung</t>
  </si>
  <si>
    <t>Bestattungsdienste</t>
  </si>
  <si>
    <t>Drehtore/ Parksysteme</t>
  </si>
  <si>
    <t>Hausmeisterdienst</t>
  </si>
  <si>
    <t>Fernmeldeanlagen</t>
  </si>
  <si>
    <t>Forschung/ Entwicklung</t>
  </si>
  <si>
    <t>Fuhrparkverwaltung</t>
  </si>
  <si>
    <t>Betoninstandsetzung</t>
  </si>
  <si>
    <t>Kraftwerke (Komplettleistung)</t>
  </si>
  <si>
    <t>Brücken/ Tunnel (Bau)</t>
  </si>
  <si>
    <t>Reparatur (Schuhe/ Stiefel)</t>
  </si>
  <si>
    <t>Entsorgung von Abfällen</t>
  </si>
  <si>
    <t>Entwurfsplanung</t>
  </si>
  <si>
    <t>Dachdeckung/ Dachabdichtung</t>
  </si>
  <si>
    <t>Briefumschläge/ Versandtaschen</t>
  </si>
  <si>
    <t>Lkw-Basis/ Lkw-Fahrgestell</t>
  </si>
  <si>
    <t xml:space="preserve">Erdbau                                              </t>
  </si>
  <si>
    <t>Betreuung (Soziales)</t>
  </si>
  <si>
    <t>Druckluft (Installation)</t>
  </si>
  <si>
    <t>Reinigungsmittel</t>
  </si>
  <si>
    <t>Funktechnik/ Peiltechnik</t>
  </si>
  <si>
    <t>Fortbildung/ Personalschulung</t>
  </si>
  <si>
    <t>Lagerhaltung/ Logistik</t>
  </si>
  <si>
    <t>Fertigbauelemente</t>
  </si>
  <si>
    <t xml:space="preserve">Landwirtschaftliche Bauten (Komplettleistung)   </t>
  </si>
  <si>
    <t>Verkehrssicherung</t>
  </si>
  <si>
    <t>Düker/ Rohre/ Spülbohrungen</t>
  </si>
  <si>
    <t>Schmuck/ Kleinuhren</t>
  </si>
  <si>
    <t>Entsorgung von Abwasser/ flüssigen Abfällen/ Fäkalien</t>
  </si>
  <si>
    <t>Garten_und_Landschaftsbau</t>
  </si>
  <si>
    <t>Kartografie</t>
  </si>
  <si>
    <t>Doppelboden</t>
  </si>
  <si>
    <t>Büromaterial (außer Papier)</t>
  </si>
  <si>
    <t>Pkw/ Transporter</t>
  </si>
  <si>
    <t>Grünflächenpflege/ Grasmahd</t>
  </si>
  <si>
    <t>Dienstleistungen der Körperpflege</t>
  </si>
  <si>
    <t>Einbruchmeldeanlagen</t>
  </si>
  <si>
    <t>Schädlingsbekämpfung</t>
  </si>
  <si>
    <t>Hardware</t>
  </si>
  <si>
    <t>Fotografie</t>
  </si>
  <si>
    <t>Gerüste (allgemein)</t>
  </si>
  <si>
    <t>Müllverbrennungsanlagen (Komplettleistung)</t>
  </si>
  <si>
    <t>Verkehrszeichen/ Wegweiser</t>
  </si>
  <si>
    <t>Elektronische Anzeigetafeln</t>
  </si>
  <si>
    <t>Schuhe/ Stiefel</t>
  </si>
  <si>
    <t>Entsorgung von Bioabfällen</t>
  </si>
  <si>
    <t>CULTUS gGmbH</t>
  </si>
  <si>
    <t>Gesundheit_Arbeitsmarkt_Soziales_Umwelt</t>
  </si>
  <si>
    <t>Landschaftsbauplanung</t>
  </si>
  <si>
    <t>Estrich</t>
  </si>
  <si>
    <t>Rettungsdienstfahrzeuge</t>
  </si>
  <si>
    <t>Landschaftsbau/ Außenanlagen</t>
  </si>
  <si>
    <t>Frischobst/ Frischgemüse</t>
  </si>
  <si>
    <t xml:space="preserve">Elektro                                  </t>
  </si>
  <si>
    <t>Straßenreinigung</t>
  </si>
  <si>
    <t>Internetdienste/ Webdesign</t>
  </si>
  <si>
    <t>Freizeitanlagen (Betrieb)</t>
  </si>
  <si>
    <t>Reisebürodienste</t>
  </si>
  <si>
    <t>Gerüste (Kirchen/ Schlösser)</t>
  </si>
  <si>
    <t>Pumpwerke (Komplettleistung)</t>
  </si>
  <si>
    <t>Werbeanlagen</t>
  </si>
  <si>
    <t>Entwässerungskanäle</t>
  </si>
  <si>
    <t>Seile/ Netze (Textil)</t>
  </si>
  <si>
    <t>Entsorgung von Fahrzeugen und Schrott</t>
  </si>
  <si>
    <t>DGI Gesells. f. Immobilienwirtschaft</t>
  </si>
  <si>
    <t>Haustechnik_TechnGebäudeausrüstung</t>
  </si>
  <si>
    <t>Parametererfassung (Boden/ Luft/ Wasser)</t>
  </si>
  <si>
    <t>Fassadenbekleidung</t>
  </si>
  <si>
    <t>Papier (Büro)</t>
  </si>
  <si>
    <t>Schwimmbäder (Ausstattung)</t>
  </si>
  <si>
    <t>Gastgewerbe/ Gastroservice</t>
  </si>
  <si>
    <t>Elektroakustik-Anlagen</t>
  </si>
  <si>
    <t>Unterhaltsreinigung</t>
  </si>
  <si>
    <t>IT-Systemdienstleistungen</t>
  </si>
  <si>
    <t>Kulturelle/ künstlerische Leistungen (außer Bildhauerei)</t>
  </si>
  <si>
    <t>Schwertransporte</t>
  </si>
  <si>
    <t>Holzschutz</t>
  </si>
  <si>
    <t>Recyclinganlagen (Komplettleistung)</t>
  </si>
  <si>
    <t>Erdverlegte Kabel</t>
  </si>
  <si>
    <t>Textilreinigung/ Textilmietdienste</t>
  </si>
  <si>
    <t>Entsorgung von Gefahrstoffen/ Schadstoffen/ Sondermüll</t>
  </si>
  <si>
    <t>Dresden IT GmbH</t>
  </si>
  <si>
    <t>Immobilien_Reinigung_Sicherheitsdienst</t>
  </si>
  <si>
    <t>Planung (Hochbau)</t>
  </si>
  <si>
    <t>Fassadensanierung/ Vollwärmeschutz</t>
  </si>
  <si>
    <t>Spielplätze</t>
  </si>
  <si>
    <t>Gesundheitsdienstleistungen/ Rettungsdienst</t>
  </si>
  <si>
    <t>EMSR-Ausrüstung</t>
  </si>
  <si>
    <t>Winterdienst</t>
  </si>
  <si>
    <t>Netzwerke</t>
  </si>
  <si>
    <t>Lehrgänge/ Schulungen</t>
  </si>
  <si>
    <t>Transporte (Flüssigkeiten)</t>
  </si>
  <si>
    <t>Kernbohrungen</t>
  </si>
  <si>
    <t>Schwimmbäder (Komplettleistung)</t>
  </si>
  <si>
    <t>Fahrbahnmarkierung</t>
  </si>
  <si>
    <t>Gasversorgung</t>
  </si>
  <si>
    <t>Dresdner Bäder GmbH</t>
  </si>
  <si>
    <t>IT_EDV_Telekommunikation</t>
  </si>
  <si>
    <t>Planung (Innenräume/ Inneneinrichtung)</t>
  </si>
  <si>
    <t>Fenster/ Türen (Holz)</t>
  </si>
  <si>
    <t>Sportplätze/ Sportgeräte</t>
  </si>
  <si>
    <t>Körperpflegeprodukte</t>
  </si>
  <si>
    <t>Erdwärmeanlagen</t>
  </si>
  <si>
    <t>Programmierdienste</t>
  </si>
  <si>
    <t>Lehrmittel/ Bücher/ Druckerzeugnisse</t>
  </si>
  <si>
    <t>Transporte (Gefahrgut)</t>
  </si>
  <si>
    <t>Komplettleistung Hochbau (Neubau)</t>
  </si>
  <si>
    <t>Seilbahnen</t>
  </si>
  <si>
    <t>Fahrleitungen</t>
  </si>
  <si>
    <t>Gefahrstoffsanierung</t>
  </si>
  <si>
    <t>Dresdner Gewerbehof</t>
  </si>
  <si>
    <t>Kultur_Wissen_Freizeit</t>
  </si>
  <si>
    <t>Planung (Technische Ausrüstung)</t>
  </si>
  <si>
    <t>Fenster/ Türen (Kunststoff)</t>
  </si>
  <si>
    <t>Zaunanlagen (Bau)</t>
  </si>
  <si>
    <t>Labordienste</t>
  </si>
  <si>
    <t>Feuerlöschanlagen</t>
  </si>
  <si>
    <t>Rechenzentrumsdienstleistungen</t>
  </si>
  <si>
    <t>Marktforschung</t>
  </si>
  <si>
    <t>Transporte (Personen)</t>
  </si>
  <si>
    <t>Komplettleistung Hochbau (Sanierung)</t>
  </si>
  <si>
    <t>Silos (Komplettleistung)</t>
  </si>
  <si>
    <t>Fels-/ Hang-/ Böschungssicherung</t>
  </si>
  <si>
    <t>Kanalreinigung</t>
  </si>
  <si>
    <t>Dresdner Marketing GmbH</t>
  </si>
  <si>
    <t>Logistik_Transport_Verkehr</t>
  </si>
  <si>
    <t>Planung (Tiefbau/ Straßenbau)</t>
  </si>
  <si>
    <t>Fenster/ Türen (Metall)</t>
  </si>
  <si>
    <t>Lebensmittel/ Getränke/ Genussmittel</t>
  </si>
  <si>
    <t>Gas</t>
  </si>
  <si>
    <t>Rundfunk-/ Fernsehtechnik/ Zubehör</t>
  </si>
  <si>
    <t>Messestände/ Ausstellungen (Auf- und Abbau)</t>
  </si>
  <si>
    <t>Transporte (Schüttgut)</t>
  </si>
  <si>
    <t>Maurer</t>
  </si>
  <si>
    <t>Wasserwerke (Komplettleistung)</t>
  </si>
  <si>
    <t>Fernwärmeleitungen</t>
  </si>
  <si>
    <t>Kanaluntersuchung</t>
  </si>
  <si>
    <t>Dresdner Verkehrsbetriebe AG</t>
  </si>
  <si>
    <t>Rohbau_Bauhauptleistungen</t>
  </si>
  <si>
    <t>Projektmanagement/ Kostenkontrolle (Bauwesen)</t>
  </si>
  <si>
    <t>Fliesen/ Platten</t>
  </si>
  <si>
    <t>Medizinische Festeinbauten</t>
  </si>
  <si>
    <t xml:space="preserve">Gebäudeautomatisierung                                                   </t>
  </si>
  <si>
    <t>Seminartechnik/ Konferenztechnik</t>
  </si>
  <si>
    <t>Modellbau</t>
  </si>
  <si>
    <t>Transporte (Stückgut)</t>
  </si>
  <si>
    <t>Metallbau/ Stahlbau (konstruktiv)</t>
  </si>
  <si>
    <t>Windkraftanlagen</t>
  </si>
  <si>
    <t xml:space="preserve">Forstwege/ Landwirtschaftliche Wege         </t>
  </si>
  <si>
    <t>Müllsäcke</t>
  </si>
  <si>
    <t>Dresdner Verkehrsmuseum</t>
  </si>
  <si>
    <t>Prüfung (Bauliche Anlagen)</t>
  </si>
  <si>
    <t>Fußbodenbeläge</t>
  </si>
  <si>
    <t>Medizinische Gase (Lieferung)</t>
  </si>
  <si>
    <t>Haustechnik (Gesamtleistung)</t>
  </si>
  <si>
    <t>Software</t>
  </si>
  <si>
    <t>Musikinstrumente</t>
  </si>
  <si>
    <t>Umzugsdienste</t>
  </si>
  <si>
    <t>Schimmelbeseitigung/ Schwammbeseitigung</t>
  </si>
  <si>
    <t>Zelte</t>
  </si>
  <si>
    <t>Fundamente/ Verbau</t>
  </si>
  <si>
    <t>Stromversorgung</t>
  </si>
  <si>
    <t>DREWAG</t>
  </si>
  <si>
    <t>Städtebauplanung</t>
  </si>
  <si>
    <t>Garagentore/ Hallentore/ Rolltore</t>
  </si>
  <si>
    <t>Medizinisches Verbrauchsmaterial</t>
  </si>
  <si>
    <t>Heizung</t>
  </si>
  <si>
    <t>Organisation von Veranstaltungen</t>
  </si>
  <si>
    <t>Verkehrsüberwachung</t>
  </si>
  <si>
    <t>Zimmerer/ Holzbau</t>
  </si>
  <si>
    <t>Fußwege/ Radwege</t>
  </si>
  <si>
    <t>Tierkadaverentsorgung</t>
  </si>
  <si>
    <t>Straßenbau_Tiefbau</t>
  </si>
  <si>
    <t>Tragwerksplanung</t>
  </si>
  <si>
    <t>Gussasphalt</t>
  </si>
  <si>
    <t>Medizintechnik</t>
  </si>
  <si>
    <t>Isolierung/ Dämmung (Haustechnik)</t>
  </si>
  <si>
    <t>Produktion/ Verleih von Filmen</t>
  </si>
  <si>
    <t>Verkehrszählung</t>
  </si>
  <si>
    <t>Gasleitungen</t>
  </si>
  <si>
    <t>Wasseraufbereitung</t>
  </si>
  <si>
    <t xml:space="preserve">Textilien_Bekleidung_Wäscherei </t>
  </si>
  <si>
    <t>Vermessung</t>
  </si>
  <si>
    <t>Klempner</t>
  </si>
  <si>
    <t>Papier (Hygiene)</t>
  </si>
  <si>
    <t>Kältetechnik</t>
  </si>
  <si>
    <t>Restaurierung (Archivalien/ Medien)</t>
  </si>
  <si>
    <t>Gleise (Straßenbahn/ Eisenbahn)</t>
  </si>
  <si>
    <t>Wasserversorgung</t>
  </si>
  <si>
    <t>Versorgung_Entsorgung_Infrastruktur</t>
  </si>
  <si>
    <t>Komplettleistung Gebäudeausbau</t>
  </si>
  <si>
    <t>Tierfutter</t>
  </si>
  <si>
    <t>Klimatechnik-/ Lüftungstechnik</t>
  </si>
  <si>
    <t>Rundfunk-/ Fernsehdienstleistungen</t>
  </si>
  <si>
    <t>Abrollcontainer/ Müllcontainer/ Presscontainer</t>
  </si>
  <si>
    <t>Haltestellen</t>
  </si>
  <si>
    <t>WC-Container/ Miettoiletten</t>
  </si>
  <si>
    <t>Korrosionsschutz</t>
  </si>
  <si>
    <t>Umweltschutzmaßnahmen</t>
  </si>
  <si>
    <t>Leitstellentechnik</t>
  </si>
  <si>
    <t>Sportanlagen (Betrieb)</t>
  </si>
  <si>
    <t>Baumaschinen</t>
  </si>
  <si>
    <t>Hochwasserschutz/ Deiche</t>
  </si>
  <si>
    <t>Maler</t>
  </si>
  <si>
    <t>Veterinärdienste</t>
  </si>
  <si>
    <t>Medizinische Gase (Installation)</t>
  </si>
  <si>
    <t>Umfragen</t>
  </si>
  <si>
    <t>Druckmaschinen/ polygrafische Maschinen</t>
  </si>
  <si>
    <t>Lärmschutzwände</t>
  </si>
  <si>
    <t>Metallbau/ Stahlbau (Ausbau)</t>
  </si>
  <si>
    <t>Wasseruntersuchungen</t>
  </si>
  <si>
    <t>Rufanlagen</t>
  </si>
  <si>
    <t>Unterhaltung/ Freizeitgestaltung</t>
  </si>
  <si>
    <t>Elektromotoren</t>
  </si>
  <si>
    <t>Nassbaggerung</t>
  </si>
  <si>
    <t>Naturstein/ Steinmetz</t>
  </si>
  <si>
    <t>Sanitär</t>
  </si>
  <si>
    <t>Veranstaltungstechnik</t>
  </si>
  <si>
    <t>Hubarbeitsbühnen</t>
  </si>
  <si>
    <t>Parkplatzanlagen</t>
  </si>
  <si>
    <t>Kommunale Immobilien Dresden GmbH &amp; Co. KG</t>
  </si>
  <si>
    <t>Parkett</t>
  </si>
  <si>
    <t>Schließanlagen</t>
  </si>
  <si>
    <t>Vergoldung/ Restaurierung</t>
  </si>
  <si>
    <t>Hydraulikanlagen/ Bohrtechnik</t>
  </si>
  <si>
    <t>Pegel</t>
  </si>
  <si>
    <t>Messe Dresden</t>
  </si>
  <si>
    <t>Pfosten-Riegel-Fassade</t>
  </si>
  <si>
    <t>Schwachstromanlagen</t>
  </si>
  <si>
    <t>Kommunaltechnik</t>
  </si>
  <si>
    <t>Regenüberlaufbecken</t>
  </si>
  <si>
    <t>Putz</t>
  </si>
  <si>
    <t>Starkstromanlagen</t>
  </si>
  <si>
    <t>Krananlagen</t>
  </si>
  <si>
    <t>Straßenbau</t>
  </si>
  <si>
    <t>Restaurierung (Baudenkmale)</t>
  </si>
  <si>
    <t>Störungsmeldeanlagen</t>
  </si>
  <si>
    <t>Landtechnik</t>
  </si>
  <si>
    <t>Straßenbau/ Tiefbau/ Erschließung (Komplettleistung)</t>
  </si>
  <si>
    <t>SachsenEnergie (ehem. Enso)</t>
  </si>
  <si>
    <t>Sonnenschutzeinrichtungen (außen)</t>
  </si>
  <si>
    <t>Technische Gase (Installation)</t>
  </si>
  <si>
    <t>Maschinen zur Energieerzeugung</t>
  </si>
  <si>
    <t>Straßenbeleuchtung/ Beleuchtungsanlagen im Freien</t>
  </si>
  <si>
    <t>Societätstheater</t>
  </si>
  <si>
    <t>Tischler/ Innenausbau/ Einbaumöbel</t>
  </si>
  <si>
    <t>Türsprechanlagen</t>
  </si>
  <si>
    <t>Tanks/ Gasbehälter</t>
  </si>
  <si>
    <t>Straßenpflaster</t>
  </si>
  <si>
    <t>Trockenbau</t>
  </si>
  <si>
    <t>Uhrenanlagen</t>
  </si>
  <si>
    <t>Verbrennungsmotoren</t>
  </si>
  <si>
    <t>Stützwände</t>
  </si>
  <si>
    <t>Staatsministerium für Finanzen</t>
  </si>
  <si>
    <t>Türen (Rauchschutz/ Brandschutz)</t>
  </si>
  <si>
    <t>Videoüberwachung</t>
  </si>
  <si>
    <t>Wäschereitechnik</t>
  </si>
  <si>
    <t>Trinkwasserleitungen</t>
  </si>
  <si>
    <t xml:space="preserve">Wärmedämmung (außer Haustechnik)                                                       </t>
  </si>
  <si>
    <t>Zutrittkontrolle/ Zeiterfassung</t>
  </si>
  <si>
    <t>Werkzeugmaschinen</t>
  </si>
  <si>
    <t>Tunnel (Technische Ausrüstung)</t>
  </si>
  <si>
    <t>Wasserbau</t>
  </si>
  <si>
    <t>Beschläge</t>
  </si>
  <si>
    <t>Beleuchtungseinrichtungen</t>
  </si>
  <si>
    <t>Ausstattung (Tierhaltung)</t>
  </si>
  <si>
    <t>Mobile Raumsysteme/ Trennwände</t>
  </si>
  <si>
    <t>Blockheizkraftwerke</t>
  </si>
  <si>
    <t>Ausstattung (Werkstatt)</t>
  </si>
  <si>
    <t>Anlegestege/ Schwimmstege</t>
  </si>
  <si>
    <t>Objektbeschilderung</t>
  </si>
  <si>
    <t>EMSR-Ausrüstung (Kläranlagen)</t>
  </si>
  <si>
    <t>Batterien</t>
  </si>
  <si>
    <t>Bergbauliche Maßnahmen</t>
  </si>
  <si>
    <t>STESAD GmbH</t>
  </si>
  <si>
    <t>Raumausstattung</t>
  </si>
  <si>
    <t>EMSR-Ausrüstung (Pumpwerke)</t>
  </si>
  <si>
    <t>Elektrische Haushaltsgeräte</t>
  </si>
  <si>
    <t>Bohren</t>
  </si>
  <si>
    <t>WiD vertr. durch STESAD GmbH</t>
  </si>
  <si>
    <t>Sauna</t>
  </si>
  <si>
    <t>EMSR-Ausrüstung (Wasserwerke)</t>
  </si>
  <si>
    <t>Fahrzeugwaschanlage</t>
  </si>
  <si>
    <t>Fräsen (Asphalt/ Beton)</t>
  </si>
  <si>
    <t>Sonnenschutzeinrichtungen (innen)</t>
  </si>
  <si>
    <t>Fertigbäder/ Sanitärzellen</t>
  </si>
  <si>
    <t>Feuerlöscher</t>
  </si>
  <si>
    <t>Gasfassung (Deponien)</t>
  </si>
  <si>
    <t>TWD Dresden</t>
  </si>
  <si>
    <t>Verglasung</t>
  </si>
  <si>
    <t>Gaswarnanlage</t>
  </si>
  <si>
    <t>Feuerwehrtechnik</t>
  </si>
  <si>
    <t>Kanalsanierung</t>
  </si>
  <si>
    <t>Verglasung (Baudenkmale)</t>
  </si>
  <si>
    <t>Gepäckabfertigungs-/ Gepäckprüfanlagen</t>
  </si>
  <si>
    <t>Forsttechnik</t>
  </si>
  <si>
    <t>Ölleitungen</t>
  </si>
  <si>
    <t>Lagertechnik/ Transporttechnik</t>
  </si>
  <si>
    <t>Gebührenautomaten/ Kassen</t>
  </si>
  <si>
    <t>Sprengen</t>
  </si>
  <si>
    <t>Zoo Dresden GmbH</t>
  </si>
  <si>
    <t>Prüfung (Haustechnik)</t>
  </si>
  <si>
    <t>Kühlgeräte</t>
  </si>
  <si>
    <t>Technische Ausrüstung (Wasserbau)</t>
  </si>
  <si>
    <t>Solartechnik</t>
  </si>
  <si>
    <t>Labortechnik</t>
  </si>
  <si>
    <t>Tiefbrunnen/ Grundwassermessstelle</t>
  </si>
  <si>
    <t>Technische Ausrüstung (Kläranlagen)</t>
  </si>
  <si>
    <t>Militärtechnik</t>
  </si>
  <si>
    <t>Technische Ausrüstung (Pumpwerke)</t>
  </si>
  <si>
    <t>Nichtelektrische Haushaltsgeräte</t>
  </si>
  <si>
    <t>Technische Ausrüstung (Schwimmbäder)</t>
  </si>
  <si>
    <t>Optische Geräte</t>
  </si>
  <si>
    <t>Technische Ausrüstung (Wasserwerke)</t>
  </si>
  <si>
    <t>Polizeitechnik</t>
  </si>
  <si>
    <t>Wartung (Haustechnik)</t>
  </si>
  <si>
    <t>Prüfstände/ Simulatoren</t>
  </si>
  <si>
    <t>Prüfung (Technische Anlagen)</t>
  </si>
  <si>
    <t>Rampen/ Passagierbrücken</t>
  </si>
  <si>
    <t>Reparatur/ Wartung (Technische Anlagen)</t>
  </si>
  <si>
    <t>Stromerzeuger</t>
  </si>
  <si>
    <t>Verkaufsautomaten (außer für Lebensmittel und Getränke)</t>
  </si>
  <si>
    <t>Verkehrsüberwachungs-/ Verkehrszählanlagen</t>
  </si>
  <si>
    <t>Vermessungstechnik</t>
  </si>
  <si>
    <t>Leistungszeitraum bis</t>
  </si>
  <si>
    <t>geplante Kosten je Los in € netto</t>
  </si>
  <si>
    <t>Stadtreinigung Dresden GmbH</t>
  </si>
  <si>
    <t>Abbruch bzw. Rückbau</t>
  </si>
  <si>
    <t>Leistungszeitraum_von</t>
  </si>
  <si>
    <t>Leistungszeitraum_bis</t>
  </si>
  <si>
    <t>Geplante_Kosten_
je_Los_in_€_netto</t>
  </si>
  <si>
    <t>Name_Projekt_Maßnahme</t>
  </si>
  <si>
    <t>04/2026</t>
  </si>
  <si>
    <t>05/2026</t>
  </si>
  <si>
    <t>06/2026</t>
  </si>
  <si>
    <t>07/2026</t>
  </si>
  <si>
    <t>08/2026</t>
  </si>
  <si>
    <t>09/2026</t>
  </si>
  <si>
    <t>10/2026</t>
  </si>
  <si>
    <t>11/2026</t>
  </si>
  <si>
    <t>12/2026</t>
  </si>
  <si>
    <t>AmtsNr.</t>
  </si>
  <si>
    <t>Speisenversorgung</t>
  </si>
  <si>
    <t>Ausstattung für Maskenbildnerbedarf</t>
  </si>
  <si>
    <t>Gesamtleistung</t>
  </si>
  <si>
    <t>Heizung/ Lüftung</t>
  </si>
  <si>
    <t>Heizung/ Sanitär</t>
  </si>
  <si>
    <t>Feuerungsanlagen</t>
  </si>
  <si>
    <t>Baufahrzeuge</t>
  </si>
  <si>
    <t>Digitalisierung von Archivgut</t>
  </si>
  <si>
    <t>Küchenausstattung</t>
  </si>
  <si>
    <t>Postdienstleistung/ Kurierdienst/ Zustelldienst</t>
  </si>
  <si>
    <t>Planung (Brücken)</t>
  </si>
  <si>
    <t>Gestaltung von Druckerzeugnissen</t>
  </si>
  <si>
    <t>Einrichtung_Möbilierung_Büroausstattung</t>
  </si>
  <si>
    <t>Ausstattung (Bildungseinrichtungen/ religiöse Einrichtungen)</t>
  </si>
  <si>
    <t>Ausstattung (Gastronomie/ Kantinen)</t>
  </si>
  <si>
    <t>Ausstattung (Kindertagesstätten/ Spielwaren)</t>
  </si>
  <si>
    <t>Ausstellungszubehör/ Galerieausstattung/ Museumseinrichtungen</t>
  </si>
  <si>
    <t>Matrazen</t>
  </si>
  <si>
    <t>Möbel (Bildungseinrichtungen)</t>
  </si>
  <si>
    <t>Möbel (Büro)</t>
  </si>
  <si>
    <t>Möbel (Gastronomie/ Kantinen)</t>
  </si>
  <si>
    <t>Möbel (Kindertagesstätten)</t>
  </si>
  <si>
    <t>Möbel (Labor)</t>
  </si>
  <si>
    <t>Möbel (Medizinischer Bereich)</t>
  </si>
  <si>
    <t>Möbel (Sonstige)</t>
  </si>
  <si>
    <t>Sporteinrichtungen/ Sportgeräte/ Freizeitartikel</t>
  </si>
  <si>
    <t>Großküchentechnik</t>
  </si>
  <si>
    <t>62 Amt für Geodaten und Kataster</t>
  </si>
  <si>
    <t>53 Amt für Gesundheit und Prävention</t>
  </si>
  <si>
    <t>65 Amt für Hochbau und Immobilienverwaltung</t>
  </si>
  <si>
    <t>41 Amt für Kultur und Denkmalschutz</t>
  </si>
  <si>
    <t>40 Amt für Schulen</t>
  </si>
  <si>
    <t>67 Amt für Stadtgrün und Abfallwirtschaft</t>
  </si>
  <si>
    <t>61 Amt für Stadtplanung und Mobilität</t>
  </si>
  <si>
    <t>80 Amt für Wirtschaftsförderung</t>
  </si>
  <si>
    <t>37 Brand- und Katastrophenschutzamt</t>
  </si>
  <si>
    <t>33 Bürgeramt</t>
  </si>
  <si>
    <t>17 EB IT</t>
  </si>
  <si>
    <t>55 EB Kita</t>
  </si>
  <si>
    <t>52 EB Sportstätten Dresden</t>
  </si>
  <si>
    <t>71 EB Städtisches Friedhofs- und Bestattungswesen</t>
  </si>
  <si>
    <t>10 Haupt- und Personalamt</t>
  </si>
  <si>
    <t>51 Jugendamt</t>
  </si>
  <si>
    <t>32 Ordnungsamt</t>
  </si>
  <si>
    <t>27 RB Technische Zentrale Dienstleistungen</t>
  </si>
  <si>
    <t>50 Sozialamt</t>
  </si>
  <si>
    <t>47 Stadtarchiv</t>
  </si>
  <si>
    <t>76 Stadtentwässerung Dresden</t>
  </si>
  <si>
    <t>42 Städtische Bibliotheken</t>
  </si>
  <si>
    <t>56 Städtisches Klinikum</t>
  </si>
  <si>
    <t>66 Straßen- und Tiefbauamt</t>
  </si>
  <si>
    <t>86 Umweltamt</t>
  </si>
  <si>
    <t>36 Veterinär- und Lebensmittelüberwachungsamt</t>
  </si>
  <si>
    <t>Straßenausstattung_Stadtmöbilierung</t>
  </si>
  <si>
    <t>Parksscheinautomaten/ Parkuhren</t>
  </si>
  <si>
    <t>Stadtmöbilierung</t>
  </si>
  <si>
    <t>01/2027</t>
  </si>
  <si>
    <t>02/2027</t>
  </si>
  <si>
    <t>03/2027</t>
  </si>
  <si>
    <t>04/2027</t>
  </si>
  <si>
    <t>05/2027</t>
  </si>
  <si>
    <t>06/2027</t>
  </si>
  <si>
    <t>07/2027</t>
  </si>
  <si>
    <t>08/2027</t>
  </si>
  <si>
    <t>09/2027</t>
  </si>
  <si>
    <t>10/2027</t>
  </si>
  <si>
    <t>11/2027</t>
  </si>
  <si>
    <t>12/2027</t>
  </si>
  <si>
    <t>online Belehrungen nach § 43 IfSG</t>
  </si>
  <si>
    <t>01/2028</t>
  </si>
  <si>
    <t>02/2028</t>
  </si>
  <si>
    <t>03/2028</t>
  </si>
  <si>
    <t>04/2028</t>
  </si>
  <si>
    <t>05/2028</t>
  </si>
  <si>
    <t>06/2028</t>
  </si>
  <si>
    <t>07/2028</t>
  </si>
  <si>
    <t>09/2028</t>
  </si>
  <si>
    <t>08/2028</t>
  </si>
  <si>
    <t>10/2028</t>
  </si>
  <si>
    <t>11/2028</t>
  </si>
  <si>
    <t>12/2028</t>
  </si>
  <si>
    <t>länger als 2028</t>
  </si>
  <si>
    <t>Geschwindigkeitsmesstechnik (stationär/mobil)</t>
  </si>
  <si>
    <t>Beschaffung 2 St. Friedhofsmobile</t>
  </si>
  <si>
    <t>Beschaffung elektr. Mini-Kipper</t>
  </si>
  <si>
    <t>Planung Columbarium</t>
  </si>
  <si>
    <t>Naturnahe Grabanlage</t>
  </si>
  <si>
    <t>Abriss &amp; Neubau Werkstatt</t>
  </si>
  <si>
    <t>Toilettenkonzept</t>
  </si>
  <si>
    <t>04/2029</t>
  </si>
  <si>
    <t>11/2029</t>
  </si>
  <si>
    <t>Straßenwinterdienst Tour W-2</t>
  </si>
  <si>
    <t>Straßenwinterdienst Tour W-3</t>
  </si>
  <si>
    <t>Gehwegewinterdienst Nord</t>
  </si>
  <si>
    <t>Gehwegewinterdienst West 2</t>
  </si>
  <si>
    <t>Gehwegewinterdienst West 1</t>
  </si>
  <si>
    <t>Straßenwinterdienst Tour W-4</t>
  </si>
  <si>
    <t>Neuvergabe der Telematikinfrastruktur (TI)</t>
  </si>
  <si>
    <t>Modul-Erweiterungen FV OctowareNET</t>
  </si>
  <si>
    <t>Neukauf von Softwarelizenzen OctowareNET</t>
  </si>
  <si>
    <t>Schnittstellenbau (z. B. Praxissoftware,  Kassenärztliche Vereinigung)</t>
  </si>
  <si>
    <t>HKW Reick - Elektrodenheizkesselanlage Tiefbau/Rohbau/Ausbau/Außenanlagen</t>
  </si>
  <si>
    <t>HKW Reick - Elektrodenheizkesselanlage TGA</t>
  </si>
  <si>
    <t>HKW Kaditz - Planung Abwasserwärmepumpe</t>
  </si>
  <si>
    <t>Kraftwerke Mitte 26 - Energiemuseum</t>
  </si>
  <si>
    <t>Kraftwerk Mitte Außenanage</t>
  </si>
  <si>
    <t>Kraftwerk Mitte 28 - Stromwerk</t>
  </si>
  <si>
    <t xml:space="preserve">Laborleistungen zur Untersuchung von Trink- und Badewasser </t>
  </si>
  <si>
    <t>Röntgengerät TBK</t>
  </si>
  <si>
    <t>Ultraschallgerät Aidsberatung</t>
  </si>
  <si>
    <t>RV Kalender</t>
  </si>
  <si>
    <t>RV Kopierpapier LHD</t>
  </si>
  <si>
    <t>RV Kopierpapier Kommunale Schulen</t>
  </si>
  <si>
    <t>RV PZU</t>
  </si>
  <si>
    <t>51.GS</t>
  </si>
  <si>
    <t>FÖ Makarenko</t>
  </si>
  <si>
    <t>89.GS</t>
  </si>
  <si>
    <t>113. GS</t>
  </si>
  <si>
    <t>SfgB Lise_Meitner-Str.</t>
  </si>
  <si>
    <t>SfgB Ginsterstraße</t>
  </si>
  <si>
    <t>50.GS</t>
  </si>
  <si>
    <t>48.GS</t>
  </si>
  <si>
    <t>ST BSZ Gastgewerbe</t>
  </si>
  <si>
    <t>BSZ AuE</t>
  </si>
  <si>
    <t>25.OS</t>
  </si>
  <si>
    <t>25.GS</t>
  </si>
  <si>
    <t>BSZ TuW</t>
  </si>
  <si>
    <t>Gym. Gorbitz</t>
  </si>
  <si>
    <t>92.GS</t>
  </si>
  <si>
    <t>85. GS</t>
  </si>
  <si>
    <t>121.OS Produktives Lernen</t>
  </si>
  <si>
    <t>47.GS</t>
  </si>
  <si>
    <t>49.GS</t>
  </si>
  <si>
    <t>GYM Cotta</t>
  </si>
  <si>
    <t>BSZ Gehe</t>
  </si>
  <si>
    <t>Hülsegymnasium</t>
  </si>
  <si>
    <t>8. GS</t>
  </si>
  <si>
    <t>GYM Pieschen</t>
  </si>
  <si>
    <t>145.OS</t>
  </si>
  <si>
    <t>OS Weixdorf</t>
  </si>
  <si>
    <t>GS Weixdorf</t>
  </si>
  <si>
    <t>GEM Uni</t>
  </si>
  <si>
    <t>82.OS</t>
  </si>
  <si>
    <t>82.GS</t>
  </si>
  <si>
    <t>6.GS</t>
  </si>
  <si>
    <t>106.GS</t>
  </si>
  <si>
    <t>4.GS</t>
  </si>
  <si>
    <t>9.OS</t>
  </si>
  <si>
    <t>121. OS</t>
  </si>
  <si>
    <t>Vitzthum Gym</t>
  </si>
  <si>
    <t>148. GS</t>
  </si>
  <si>
    <t>32. GS</t>
  </si>
  <si>
    <t>10. GS</t>
  </si>
  <si>
    <t>120. GS</t>
  </si>
  <si>
    <t>55. OS</t>
  </si>
  <si>
    <t>62. GS</t>
  </si>
  <si>
    <t>62. OS</t>
  </si>
  <si>
    <t>Gym Süd-West</t>
  </si>
  <si>
    <t>Gym MAN</t>
  </si>
  <si>
    <t>101. OS</t>
  </si>
  <si>
    <t>GS Naußlitz</t>
  </si>
  <si>
    <t xml:space="preserve">BSZ ET </t>
  </si>
  <si>
    <t>Grundschule Weixdorf</t>
  </si>
  <si>
    <t>Oberschule Weixdorf</t>
  </si>
  <si>
    <t>Gymnasium Cotta</t>
  </si>
  <si>
    <t>Gymnasium Erlwein</t>
  </si>
  <si>
    <t>62. Oberschule</t>
  </si>
  <si>
    <t>51. Grundschule</t>
  </si>
  <si>
    <t>Gymnasium Bürgerwiese</t>
  </si>
  <si>
    <t>139. GS / 138. OS</t>
  </si>
  <si>
    <t>RV Speditionsdienstleistungen</t>
  </si>
  <si>
    <t>Druck Quartalsheft "Dresden in Zahlen"</t>
  </si>
  <si>
    <t>Blumenlieferungen Eheschließung</t>
  </si>
  <si>
    <t>Lagerung und Transport Wahlurnen und -koffer</t>
  </si>
  <si>
    <t>Pergament-Handschriften 33</t>
  </si>
  <si>
    <t>Magnetbänder 1.200</t>
  </si>
  <si>
    <t>Nitrocellulose Negativstreifen</t>
  </si>
  <si>
    <t>Beschaffung Lehrgangsverwaltungssoftware</t>
  </si>
  <si>
    <t>Beschaffung Ausbildungsequipment B1 Lehrgang</t>
  </si>
  <si>
    <t>Optimierung Transportlogistik B1 Lehrgang</t>
  </si>
  <si>
    <t>Ersatzbeschaffung Chemiekalienschutzanzug</t>
  </si>
  <si>
    <t>Beschaffung von 2 Wechselladerfahrzeugen</t>
  </si>
  <si>
    <t>Beschaffung von 5 Kommandowagen</t>
  </si>
  <si>
    <t>Beschaffung von 1 TLF 4000</t>
  </si>
  <si>
    <t>Beschaffung von 7 RTW</t>
  </si>
  <si>
    <t>Beschaffung von 5 RTW</t>
  </si>
  <si>
    <t>Beschaffung von 5 KTW</t>
  </si>
  <si>
    <t>OCKE_Ersatzneubau Hortgebäude</t>
  </si>
  <si>
    <t>HERZ_Neubau Kita</t>
  </si>
  <si>
    <t>FORST9 - Dachsanierung - Kita Forststraße</t>
  </si>
  <si>
    <t>49GSSH_Sanierung Sporthalle und Freianlagen</t>
  </si>
  <si>
    <t>BSZAuE_SH_Neubau Einfeldsporthalle</t>
  </si>
  <si>
    <t xml:space="preserve">GYMLEO_Neubau Gymnasium LEO mit Sporthalle </t>
  </si>
  <si>
    <t>REH39b - Fassadensanierung</t>
  </si>
  <si>
    <t>BRAUNS_Neubau Soz. Wohnungsbau</t>
  </si>
  <si>
    <t>Königsbrücker Straße Süd</t>
  </si>
  <si>
    <t>B0009/ Brücke im Zuge der Königsbrücker Straße</t>
  </si>
  <si>
    <t>Rahmenzeitverträge</t>
  </si>
  <si>
    <t>SSK Freiberger Platz / Wartung-Instandhaltung</t>
  </si>
  <si>
    <t>Georg - Arnhold - Bad / Wartung-Instandhaltung</t>
  </si>
  <si>
    <t>Schwimmhalle Klotzsche / Wartung-Instandhaltung</t>
  </si>
  <si>
    <t>Kombibad Prohlis / Wartung-Instandhaltung</t>
  </si>
  <si>
    <t>Nordbad / Wartung-Instandhaltung</t>
  </si>
  <si>
    <t>Schwimmhalle Bühlau / Wartung-Instandhaltung</t>
  </si>
  <si>
    <t>Stauseebad Cossebaude / Wartung-Instandhaltung</t>
  </si>
  <si>
    <t>Freibad Wostra / Wartung-Instandhaltung</t>
  </si>
  <si>
    <t>Strandbad Wostra / Wartung-Instandhaltung</t>
  </si>
  <si>
    <t>Naturbad Mockritz / Wartung-Instandhaltung</t>
  </si>
  <si>
    <t>Luftbad Dölzschen / Wartung-Instandhaltung</t>
  </si>
  <si>
    <t>Marienbad Weißig / Wartung-Instandhaltung</t>
  </si>
  <si>
    <t>Waldbad Weixdorf / Wartung-Instandhaltung</t>
  </si>
  <si>
    <t>Waldbad Langebrück / Wartung-Instandhaltung</t>
  </si>
  <si>
    <t>Freibad Cotta / Wartung-Instandhaltung</t>
  </si>
  <si>
    <t>SSK Freiberger Platz / Armbandausgabeautomat</t>
  </si>
  <si>
    <t>SSK Freiberger Platz / Erneuerung Schließanlage</t>
  </si>
  <si>
    <t>Georg - Arnhold - Bad / Erweiterung Spielplatz</t>
  </si>
  <si>
    <t>Georg - Arnhold - Bad / Armbandausgabeautomat</t>
  </si>
  <si>
    <t>Schwimmhalle Klotzsche / technische Sanierung Altbau</t>
  </si>
  <si>
    <t>Kombibad Prohlis / Sonnenschirme</t>
  </si>
  <si>
    <t>Kombibad Prohlis / Enthärtungsanlage Brunnenwasser</t>
  </si>
  <si>
    <t>Schwimmhalle Bühlau / Lüftung im Keller mit Wärmerückgewinnung</t>
  </si>
  <si>
    <t>Schwimmhalle Bühlau / Photovoltaikanlage</t>
  </si>
  <si>
    <t>Schwimmhalle Bühlau / Reinigungsmaschine</t>
  </si>
  <si>
    <t>Schwimmhalle Bühlau / Aktivkohlefilter Nachrüstung Spülabwasser</t>
  </si>
  <si>
    <t>Stauseebad Cossebaude / Beckenbodensauger</t>
  </si>
  <si>
    <t>Stauseebad Cossebaude / Erneuerung Schließanlage</t>
  </si>
  <si>
    <t>Freibad Wostra / Spielplatz Holzkugelbahn</t>
  </si>
  <si>
    <t>Freibad Wostra / Erneuerung Schließanlage</t>
  </si>
  <si>
    <t>Strandbad Wostra / Drehkreuzanlage</t>
  </si>
  <si>
    <t>Strandbad Wostra / Erneuerung Schließanlage</t>
  </si>
  <si>
    <t>Naturbad Mockritz / Erneuerung Schließanlage</t>
  </si>
  <si>
    <t>Luftbad Dölzschen / Neubau Wassertechnik mit Technikgebäude</t>
  </si>
  <si>
    <t>Waldbad Weixdorf / Personalcontainer</t>
  </si>
  <si>
    <t>Waldbad Langebrück / Erneuerung Schließanlage</t>
  </si>
  <si>
    <t>Freibad Cotta / Wertschließfächer</t>
  </si>
  <si>
    <t>Freibad Cotta / Strandkörbe</t>
  </si>
  <si>
    <t>Löbtauer Straße 31 a Umbau</t>
  </si>
  <si>
    <t>Haus Löbtau Küchenumbau</t>
  </si>
  <si>
    <t xml:space="preserve">Wartungsvertrag Aufzüge </t>
  </si>
  <si>
    <t>Erstellung einer neuen Website</t>
  </si>
  <si>
    <t>BSZ ET - Brandschutzsanierung</t>
  </si>
  <si>
    <t>BSZ Gast Elektro/Bel</t>
  </si>
  <si>
    <t>4.GS Elektro/Bel</t>
  </si>
  <si>
    <t>95.GS Elektro/Bel</t>
  </si>
  <si>
    <t>36. OS Bel</t>
  </si>
  <si>
    <t>BSZ BuT Elektro/Bel</t>
  </si>
  <si>
    <t>Hülße Gymnasium Bel</t>
  </si>
  <si>
    <t>schulartübergreifend</t>
  </si>
  <si>
    <t>Gym_Hülße_Mauer</t>
  </si>
  <si>
    <t>BSZ AuE_Elektro, Aufzug</t>
  </si>
  <si>
    <t>BSZ AuE_Planung HLS</t>
  </si>
  <si>
    <t>BSZ AuE_Planung GA</t>
  </si>
  <si>
    <t>Universitätsschule</t>
  </si>
  <si>
    <t>Gymnasium Johannstadt</t>
  </si>
  <si>
    <t>Gymnasium  Gorbitz Interim</t>
  </si>
  <si>
    <t>Rahmenvertrag IaP-Technik</t>
  </si>
  <si>
    <t>Speisenversorgung verschiedene Kitas</t>
  </si>
  <si>
    <t>Hausmeisterdienstleistungen SB Plauen</t>
  </si>
  <si>
    <t>Reinigungsdienstleistungen SB Cotta/Gorbitz</t>
  </si>
  <si>
    <t>Reinigungsdienstleistungen SB Pieschen</t>
  </si>
  <si>
    <t>Reinigungsdienstleistungen SB Prohlis</t>
  </si>
  <si>
    <t>Möbel u. Einrichtungsgegenstände für komm. Kita</t>
  </si>
  <si>
    <t>Reinigung Miet- u. Auftragswäsche</t>
  </si>
  <si>
    <t>Risikoabschätzung gem. TrinkwV</t>
  </si>
  <si>
    <t>Hygieneverbrauchsmaterial</t>
  </si>
  <si>
    <t>Prüfung ortsveränderliche elektrische Betriebsmittel</t>
  </si>
  <si>
    <t>Abfallentsorgung</t>
  </si>
  <si>
    <t>Prüfung und Wartung von Feuerlöschern</t>
  </si>
  <si>
    <t>Gefährdungsbeurteilung von Aufzugsanlagen</t>
  </si>
  <si>
    <t>orientierte Trinkwasserbeprobung gem. TrinkwV</t>
  </si>
  <si>
    <t>Rauchmeldertausch verschiedene Kitas</t>
  </si>
  <si>
    <t>Wartung + Inspektion Dächer</t>
  </si>
  <si>
    <t>Möbelausstattung Kita Herzberger Str. 31</t>
  </si>
  <si>
    <t>Kamera für Anlage Pillnitzer Landstraße</t>
  </si>
  <si>
    <t>Kamera für Anlage Pirnaer Str. OT Eschdorf</t>
  </si>
  <si>
    <t>Hallen_Dächer_Reparaturen</t>
  </si>
  <si>
    <t>Hallen_Fußboden_Aufarbeitung</t>
  </si>
  <si>
    <t>Via Mobile_Feuerschutztor_neu</t>
  </si>
  <si>
    <t>Halle 4_Tore_Einbruchmeldeanlage</t>
  </si>
  <si>
    <t>Eingangsbauwerk_Heizung_Reparaturen</t>
  </si>
  <si>
    <t>Hallen_BMA_Umbau</t>
  </si>
  <si>
    <t>Hallen_Ausstattung_ Fundus</t>
  </si>
  <si>
    <t>GUW Lönsweg</t>
  </si>
  <si>
    <t>Königsbrücker Straße zwischen Albertplatz und Stauffenbergallee (Süd)</t>
  </si>
  <si>
    <t>Multifunktionsanzeigen</t>
  </si>
  <si>
    <t xml:space="preserve">Modernisierung Informations- und Kommunikationstechnologien, Webpräsenz </t>
  </si>
  <si>
    <t>DIN-Normteile</t>
  </si>
  <si>
    <t>UH+GR Objekte DVB</t>
  </si>
  <si>
    <t>Magdeburger Straße 10, Duschbereich A020 neu fliesen</t>
  </si>
  <si>
    <t>Magdeburger Straße 10, Reparatur von 50 Prallschutzmatten</t>
  </si>
  <si>
    <t>Magdeburger Straße 10, GR Verdichter 2</t>
  </si>
  <si>
    <t>Magdeburger Straße 10, Austausch Hardware Kältesteuerung</t>
  </si>
  <si>
    <t>MZH Bodenbacher Straße 154, Austausch von 20 Duschpaneelen</t>
  </si>
  <si>
    <t>MZH Bodenbacher Straße 154, Reparaturen Sportbuden</t>
  </si>
  <si>
    <t>SpA Lockwitzgrund 20, Erneuerung Heizungsanlage</t>
  </si>
  <si>
    <t>TH Teutoburgstraße 15, Sanierung Umkleide</t>
  </si>
  <si>
    <t>BH Laubegaster Ufer 35, Sanierung Fachwerk Bootshalle</t>
  </si>
  <si>
    <t>SPZ Oehmestraße 1, partielle Erneuerung Dachhaut</t>
  </si>
  <si>
    <t>SPZ Oehmestraße 1, Abriss Schornstein Bootshalle</t>
  </si>
  <si>
    <t>SpA Ludwig-Kossuth-Straße, Umrüstung Beleuchtung auf LED</t>
  </si>
  <si>
    <t>SpA Emerich-Ambros-Ufer, Erneuerung Duschwände</t>
  </si>
  <si>
    <t>Sportpark Ostra, Neubau Zisterne</t>
  </si>
  <si>
    <t>Sportpark Ostra, Neubau Schranke Feuerwehrzufahrt mit Kamera</t>
  </si>
  <si>
    <t>Bootshaus Tolkewitzer Straße 45, Bodenhülsen für Volleyballanlage</t>
  </si>
  <si>
    <t>Bootshaus Tolkewitzer Straße 79, Fassadenanstrich Holzfassade</t>
  </si>
  <si>
    <t>SpA Wurzener Straße, Erneuerung Fußbodenbelag im Schachraum</t>
  </si>
  <si>
    <t>Ruderhaus Cotta</t>
  </si>
  <si>
    <t>Joynext Arena</t>
  </si>
  <si>
    <t>80010101 Beratungsleistung xSuite</t>
  </si>
  <si>
    <t>80009750 Vergabe Tool für E-Mailarchivierung</t>
  </si>
  <si>
    <t>Beratungsleistungen SAP BW/SAC</t>
  </si>
  <si>
    <t xml:space="preserve">Umbau Foyer </t>
  </si>
  <si>
    <t>Sanierung Heizhausleitung</t>
  </si>
  <si>
    <t>Rechenzentrumstechnik</t>
  </si>
  <si>
    <t>Tech Refresh Oracle</t>
  </si>
  <si>
    <t>Platten oder Lizenzen für ODA</t>
  </si>
  <si>
    <t>EVB-IT-Dienstvertrag für Fömi.kommunal</t>
  </si>
  <si>
    <t>RV Microsoft (Standardsoftware)</t>
  </si>
  <si>
    <t>Penetrationstest 2026</t>
  </si>
  <si>
    <t>Social Media Management Tool</t>
  </si>
  <si>
    <t>Betreibung ÜWH Asyl Tharandter Str. 8</t>
  </si>
  <si>
    <t>RV Elektrogeräte für Asylunterkünfte</t>
  </si>
  <si>
    <t>RV Mobiliar für Asylunterkünfte</t>
  </si>
  <si>
    <t>Verwertung von Bioabfällen aus der Haushalten der Landeshauptstadt Dresden</t>
  </si>
  <si>
    <t>Verwertung von Grünabfällen aus Haushalten der Landeshauptstadt Dresden</t>
  </si>
  <si>
    <t>Betreibung einer zentralen Übergabestelle für Altgeräte gemäß Elektro- und Elektronikgerätegesetz</t>
  </si>
  <si>
    <t>Sammlung und Verwertung von Altpapier der Landeshauptstadt Dresden</t>
  </si>
  <si>
    <t>Einrichtung und Betreibung eines Wertstoffhofes im Ortsamt
Plauen der Landeshauptstadt Dresden sowie Annahme, 
Transport und Entsorgung ausgewählter Abfallarten</t>
  </si>
  <si>
    <t>Entsorgung von 8000 t Straßenkehricht pro Jahr aus der LH Dresden über einen Leistungszeitraum von 4 Jahren</t>
  </si>
  <si>
    <t>RV Pflege öffentl. Grünanlagen ind der LH DD</t>
  </si>
  <si>
    <t>RZV Instandhaltung öffentl. Grünanlagen</t>
  </si>
  <si>
    <t>RV Baumscheibenpflege im Stadtgebiet Dresden</t>
  </si>
  <si>
    <t>5986/42 Wilsdruffer Straße  - Sanierung südliche Baumstandorte und Neupflanzungen</t>
  </si>
  <si>
    <t>0238/01 Am Wehr - Errichtung eines Spielangebots</t>
  </si>
  <si>
    <t>5279/42 Flensburger Str. 3. BA Straßenbaumpflanzung</t>
  </si>
  <si>
    <t>5262/42 2. BA Emerich-Ambros-Ufer Straßenbaumpflanzung</t>
  </si>
  <si>
    <t>5491/42 „Ausgleichsmaßnahme A3 – Straßenbaumneupflanzungen Kipsdorfer Straße" verteilt auf Kipsdorfer Str.; Troppauer Str. u. Hellendorfer Str. Straßenbaumpflanzung</t>
  </si>
  <si>
    <t>0155/01 F.-C.-Weiskopf-Platz 
Sanierung Brunnen/Brunnenschacht und Freifläche um den Brunnen</t>
  </si>
  <si>
    <t xml:space="preserve">5945/42 SB Washingtonstraße
1. BA Straßenbaumpflanzung </t>
  </si>
  <si>
    <t>1035/02 Skateanlage Columbusstraße 2. BA
Einbau Skateelemente und Herrichtung umliegender Flächen</t>
  </si>
  <si>
    <t>5767/11 Grüner Bogen - Freiflächengestaltung Innenstadt Dresden</t>
  </si>
  <si>
    <t>5873/02 EFRE Johannstadt/Pirn. Vorstadt: Achse Striesener Str./Pillnitzer Str.</t>
  </si>
  <si>
    <t xml:space="preserve">0376/04 EFRE DD Südwest/ Cottaer Bogen: Briesnitzer Park Nord </t>
  </si>
  <si>
    <t xml:space="preserve">0376/01 EFRE DD Südwest/ Cottaer Bogen: Briesnitzer Park Süd </t>
  </si>
  <si>
    <t>2697/01 EFRE DD Südwest/ Cottaer Bogen, Modellprojekt: Neuer Annenfriedhof TF Friede und Hoffnung</t>
  </si>
  <si>
    <t>0007/01 EFRE Altgruna: Sanierung Rothermundtpark</t>
  </si>
  <si>
    <t>0885/01 EFRE Altgruna: Freiraumentwicklung Achse Zwinglistraße bis Rothermundtpark</t>
  </si>
  <si>
    <t>WSSO Ersatzneubau Spielplatz mit Skater/-Pumptrackbahn</t>
  </si>
  <si>
    <t>SP Gomlitz, Ortschaft Weixdorf</t>
  </si>
  <si>
    <t>Grünanlage Altstrehlen</t>
  </si>
  <si>
    <t>Kommunikationsdienstleistungen im Rahmen der Messe Expo Real</t>
  </si>
  <si>
    <t>STF-RZD Neubau Gerätehaus Stadtteilfeuerwehr Reitzendorf</t>
  </si>
  <si>
    <t>STF-LAN Neubau Gerätehaus Stadtteilfeuerwehr Langebrück</t>
  </si>
  <si>
    <t>Deponie Radeburger Str. in Dresden, Deponieabschluss IV. BA</t>
  </si>
  <si>
    <t>SKDF_Umgestaltung Mittelpark</t>
  </si>
  <si>
    <t>SKDF_Laborneubau</t>
  </si>
  <si>
    <t>Erweiterung SPZ</t>
  </si>
  <si>
    <t>Mittelpark Anpassung an Klimawandel</t>
  </si>
  <si>
    <t>SKDL_Fassade</t>
  </si>
  <si>
    <t>SKDF_Haus P</t>
  </si>
  <si>
    <t>Abwärmenutzung Haus C+H</t>
  </si>
  <si>
    <t>Regeneriertes Energieprojekt</t>
  </si>
  <si>
    <t>PV-Anlage Haus B</t>
  </si>
  <si>
    <t>PV-Anlage Haus C</t>
  </si>
  <si>
    <t>Erweiterung MBFS</t>
  </si>
  <si>
    <t>Mittelpark_Wassermanagement</t>
  </si>
  <si>
    <t>Mittelpark_Straßen- u. Tiefbau</t>
  </si>
  <si>
    <t>Mittelpark_Gartenbau</t>
  </si>
  <si>
    <t>Mittelpark_Ausstattung</t>
  </si>
  <si>
    <t>Mittelpark_Vegetation</t>
  </si>
  <si>
    <t>Haus Q_Abbruch</t>
  </si>
  <si>
    <t>Haus Q_Baumeister</t>
  </si>
  <si>
    <t>Haus Q_HLS</t>
  </si>
  <si>
    <t>08/2025</t>
  </si>
  <si>
    <t>bis 2026 oder länger</t>
  </si>
  <si>
    <t>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</si>
</sst>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* #,##0\ &quot;€&quot;_-;\-* #,##0\ &quot;€&quot;_-;_-* &quot;-&quot;\ &quot;€&quot;_-;_-@_-"/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34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3" fillId="0" borderId="0" xfId="1" applyFont="1" applyFill="1" applyAlignment="1">
      <alignment vertical="top"/>
    </xf>
    <xf numFmtId="0" fontId="0" fillId="0" borderId="0" xfId="0" applyFill="1" applyAlignment="1">
      <alignment vertical="top"/>
    </xf>
    <xf numFmtId="0" fontId="2" fillId="0" borderId="0" xfId="1" applyFill="1" applyAlignment="1">
      <alignment vertical="top"/>
    </xf>
    <xf numFmtId="49" fontId="0" fillId="0" borderId="0" xfId="0" applyNumberFormat="1" applyAlignment="1">
      <alignment horizontal="right" vertical="top"/>
    </xf>
    <xf numFmtId="42" fontId="0" fillId="0" borderId="0" xfId="0" applyNumberFormat="1" applyAlignment="1">
      <alignment horizontal="right" vertical="top"/>
    </xf>
    <xf numFmtId="49" fontId="2" fillId="0" borderId="0" xfId="2" applyNumberFormat="1" applyFont="1" applyFill="1" applyBorder="1" applyAlignment="1">
      <alignment vertical="top"/>
    </xf>
    <xf numFmtId="0" fontId="2" fillId="0" borderId="0" xfId="1" applyFont="1" applyFill="1" applyAlignment="1">
      <alignment vertical="top"/>
    </xf>
    <xf numFmtId="49" fontId="2" fillId="0" borderId="0" xfId="1" applyNumberFormat="1" applyFont="1" applyFill="1" applyAlignment="1">
      <alignment vertical="top"/>
    </xf>
    <xf numFmtId="0" fontId="2" fillId="0" borderId="0" xfId="3" applyFont="1" applyFill="1" applyAlignment="1">
      <alignment vertical="top"/>
    </xf>
    <xf numFmtId="0" fontId="2" fillId="0" borderId="0" xfId="1" applyFill="1" applyAlignment="1">
      <alignment horizontal="left" vertical="top"/>
    </xf>
    <xf numFmtId="0" fontId="2" fillId="0" borderId="0" xfId="1" applyAlignment="1">
      <alignment vertical="top"/>
    </xf>
    <xf numFmtId="2" fontId="0" fillId="0" borderId="0" xfId="0" applyNumberFormat="1" applyAlignment="1">
      <alignment vertical="top"/>
    </xf>
    <xf numFmtId="42" fontId="0" fillId="0" borderId="0" xfId="0" applyNumberFormat="1" applyAlignment="1">
      <alignment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0" fillId="0" borderId="0" xfId="0" applyAlignment="1">
      <alignment horizontal="left" vertical="top"/>
    </xf>
    <xf numFmtId="0" fontId="4" fillId="0" borderId="0" xfId="0" applyFont="1" applyAlignment="1">
      <alignment horizontal="left" vertical="top"/>
    </xf>
    <xf numFmtId="0" fontId="0" fillId="0" borderId="0" xfId="0" applyAlignment="1">
      <alignment vertical="top" wrapText="1"/>
    </xf>
    <xf numFmtId="164" fontId="0" fillId="0" borderId="0" xfId="0" applyNumberFormat="1" applyAlignment="1">
      <alignment vertical="top" wrapText="1"/>
    </xf>
    <xf numFmtId="164" fontId="4" fillId="0" borderId="0" xfId="0" applyNumberFormat="1" applyFont="1" applyAlignment="1">
      <alignment vertical="top" wrapText="1"/>
    </xf>
    <xf numFmtId="0" fontId="4" fillId="0" borderId="0" xfId="0" applyFont="1" applyAlignment="1">
      <alignment vertical="top" wrapText="1"/>
    </xf>
    <xf numFmtId="0" fontId="0" fillId="0" borderId="0" xfId="0" applyFill="1" applyAlignment="1">
      <alignment vertical="top" wrapText="1"/>
    </xf>
    <xf numFmtId="164" fontId="0" fillId="0" borderId="0" xfId="0" applyNumberFormat="1"/>
    <xf numFmtId="164" fontId="0" fillId="0" borderId="0" xfId="0" applyNumberFormat="1" applyAlignment="1">
      <alignment horizontal="right" vertical="top" wrapText="1"/>
    </xf>
    <xf numFmtId="0" fontId="0" fillId="0" borderId="0" xfId="0" applyAlignment="1">
      <alignment wrapText="1"/>
    </xf>
    <xf numFmtId="0" fontId="9" fillId="0" borderId="0" xfId="0" applyFont="1" applyAlignment="1">
      <alignment vertical="top" wrapText="1"/>
    </xf>
    <xf numFmtId="164" fontId="9" fillId="0" borderId="0" xfId="0" applyNumberFormat="1" applyFont="1" applyAlignment="1">
      <alignment vertical="top" wrapText="1"/>
    </xf>
    <xf numFmtId="164" fontId="0" fillId="0" borderId="0" xfId="0" applyNumberFormat="1" applyAlignment="1">
      <alignment vertical="top"/>
    </xf>
    <xf numFmtId="0" fontId="0" fillId="2" borderId="0" xfId="0" applyFill="1" applyAlignment="1">
      <alignment vertical="top" wrapText="1"/>
    </xf>
    <xf numFmtId="164" fontId="0" fillId="2" borderId="0" xfId="0" applyNumberFormat="1" applyFill="1" applyAlignment="1">
      <alignment vertical="top" wrapText="1"/>
    </xf>
  </cellXfs>
  <cellStyles count="4">
    <cellStyle name="Standard" xfId="0" builtinId="0"/>
    <cellStyle name="Standard 2" xfId="1" xr:uid="{00000000-0005-0000-0000-000001000000}"/>
    <cellStyle name="Standard_Tabelle1" xfId="2" xr:uid="{00000000-0005-0000-0000-000002000000}"/>
    <cellStyle name="Standard_Tabelle1_1" xfId="3" xr:uid="{00000000-0005-0000-0000-000003000000}"/>
  </cellStyles>
  <dxfs count="86">
    <dxf>
      <numFmt numFmtId="164" formatCode="#,##0.00\ &quot;€&quot;"/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indexed="65"/>
        </patternFill>
      </fill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top" textRotation="0" wrapText="0" indent="0" justifyLastLine="0" shrinkToFit="0" readingOrder="0"/>
    </dxf>
    <dxf>
      <numFmt numFmtId="30" formatCode="@"/>
      <alignment horizontal="right" vertical="top" textRotation="0" wrapText="0" indent="0" justifyLastLine="0" shrinkToFit="0" readingOrder="0"/>
    </dxf>
    <dxf>
      <alignment horizontal="righ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top" textRotation="0" wrapText="1" indent="0" justifyLastLine="0" shrinkToFit="0" readingOrder="0"/>
    </dxf>
    <dxf>
      <numFmt numFmtId="30" formatCode="@"/>
      <alignment horizontal="right" vertical="top" textRotation="0" wrapText="0" indent="0" justifyLastLine="0" shrinkToFit="0" readingOrder="0"/>
    </dxf>
    <dxf>
      <alignment horizontal="righ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top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indexed="65"/>
        </patternFill>
      </fill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indexed="65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indexed="65"/>
        </patternFill>
      </fill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indexed="65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indexed="65"/>
        </patternFill>
      </fill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indexed="65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indexed="65"/>
        </patternFill>
      </fill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indexed="65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indexed="65"/>
        </patternFill>
      </fill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indexed="65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indexed="65"/>
        </patternFill>
      </fill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indexed="65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indexed="65"/>
        </patternFill>
      </fill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indexed="65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indexed="65"/>
        </patternFill>
      </fill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indexed="65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indexed="65"/>
        </patternFill>
      </fill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indexed="65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indexed="65"/>
        </patternFill>
      </fill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indexed="65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indexed="65"/>
        </patternFill>
      </fill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indexed="65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indexed="65"/>
        </patternFill>
      </fill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indexed="65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indexed="65"/>
        </patternFill>
      </fill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indexed="65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indexed="65"/>
        </patternFill>
      </fill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vertical="top" textRotation="0" indent="0" justifyLastLine="0" shrinkToFit="0" readingOrder="0"/>
    </dxf>
    <dxf>
      <fill>
        <patternFill patternType="none">
          <fgColor indexed="64"/>
          <bgColor indexed="65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indexed="65"/>
        </patternFill>
      </fill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vertical="top" textRotation="0" indent="0" justifyLastLine="0" shrinkToFit="0" readingOrder="0"/>
    </dxf>
    <dxf>
      <fill>
        <patternFill patternType="none">
          <fgColor indexed="64"/>
          <bgColor indexed="65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indexed="65"/>
        </patternFill>
      </fill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vertical="top" textRotation="0" indent="0" justifyLastLine="0" shrinkToFit="0" readingOrder="0"/>
    </dxf>
    <dxf>
      <fill>
        <patternFill patternType="none">
          <fgColor indexed="64"/>
          <bgColor indexed="65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indexed="65"/>
        </patternFill>
      </fill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vertical="top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L_KW_Mitte\Controlling\Vergabekonferenz\&#220;bersicht%20zu%20geplanten%20Vergaben_Vorlag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sdaten"/>
      <sheetName val="Erfassung"/>
      <sheetName val="Tabelle2"/>
      <sheetName val="Tabelle3"/>
    </sheetNames>
    <sheetDataSet>
      <sheetData sheetId="0">
        <row r="4">
          <cell r="B4" t="str">
            <v>Amt für Geodaten und Kataster</v>
          </cell>
          <cell r="C4" t="str">
            <v>VOB</v>
          </cell>
          <cell r="D4" t="str">
            <v>Abbruch_Beräumung</v>
          </cell>
        </row>
        <row r="5">
          <cell r="C5" t="str">
            <v>VOL</v>
          </cell>
          <cell r="D5" t="str">
            <v>Architektur_Ingenieurleistung</v>
          </cell>
        </row>
        <row r="6">
          <cell r="C6" t="str">
            <v>VgV</v>
          </cell>
          <cell r="D6" t="str">
            <v>Ausbau</v>
          </cell>
        </row>
        <row r="7">
          <cell r="C7" t="str">
            <v>§55 SäHO</v>
          </cell>
          <cell r="D7" t="str">
            <v>Chemie_Kraftstoffe_Rohstoffe</v>
          </cell>
        </row>
        <row r="8">
          <cell r="D8" t="str">
            <v>Druck_Verlagswesen_Werbung</v>
          </cell>
        </row>
        <row r="9">
          <cell r="D9" t="str">
            <v>Fahrzeuge</v>
          </cell>
        </row>
        <row r="10">
          <cell r="D10" t="str">
            <v>Garten_und_Landschaftsbau</v>
          </cell>
        </row>
        <row r="11">
          <cell r="D11" t="str">
            <v>Gesundheit_Arbeitsmarkt_Soziales_Umwelt</v>
          </cell>
        </row>
        <row r="12">
          <cell r="D12" t="str">
            <v>Haustechnik_TechnGebäudeausrüstung</v>
          </cell>
        </row>
        <row r="13">
          <cell r="D13" t="str">
            <v>Immobilien_Reinigung_Sicherheitsdienst</v>
          </cell>
        </row>
        <row r="14">
          <cell r="D14" t="str">
            <v>IT_EDV_Telekommunikation</v>
          </cell>
        </row>
        <row r="15">
          <cell r="D15" t="str">
            <v>Kultur_Wissen_Freizeit</v>
          </cell>
        </row>
        <row r="16">
          <cell r="D16" t="str">
            <v>Logistik_Transport_Verkehr</v>
          </cell>
        </row>
        <row r="17">
          <cell r="D17" t="str">
            <v>Rohbau_Bauhauptleistungen</v>
          </cell>
        </row>
        <row r="18">
          <cell r="D18" t="str">
            <v>Sonderbauten</v>
          </cell>
        </row>
        <row r="19">
          <cell r="D19" t="str">
            <v>Stadtmöblierung_Straßenausstattung</v>
          </cell>
        </row>
        <row r="20">
          <cell r="D20" t="str">
            <v>Straßenbau_Tiefbau</v>
          </cell>
        </row>
        <row r="21">
          <cell r="D21" t="str">
            <v xml:space="preserve">Textilien_Bekleidung_Wäscherei </v>
          </cell>
        </row>
        <row r="22">
          <cell r="D22" t="str">
            <v>Versorgung_Entsorgung_Infrastruktur</v>
          </cell>
        </row>
      </sheetData>
      <sheetData sheetId="1"/>
      <sheetData sheetId="2"/>
      <sheetData sheetId="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Vergabe_nach" displayName="Vergabe_nach" ref="C2:C7" totalsRowShown="0" headerRowDxfId="85" dataDxfId="84">
  <autoFilter ref="C2:C7" xr:uid="{00000000-0009-0000-0100-000001000000}"/>
  <sortState xmlns:xlrd2="http://schemas.microsoft.com/office/spreadsheetml/2017/richdata2" ref="C3:C7">
    <sortCondition ref="C2:C7"/>
  </sortState>
  <tableColumns count="1">
    <tableColumn id="1" xr3:uid="{00000000-0010-0000-0000-000001000000}" name="Vergabe_nach" dataDxfId="83"/>
  </tableColumns>
  <tableStyleInfo name="TableStyleMedium14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9000000}" name="Gesundheit_Arbeitsmarkt_Soziales_Umwelt" displayName="Gesundheit_Arbeitsmarkt_Soziales_Umwelt" ref="M2:M27" totalsRowShown="0" headerRowDxfId="58" dataDxfId="57" headerRowCellStyle="Standard 2" dataCellStyle="Standard 2">
  <autoFilter ref="M2:M27" xr:uid="{00000000-0009-0000-0100-00000C000000}"/>
  <sortState xmlns:xlrd2="http://schemas.microsoft.com/office/spreadsheetml/2017/richdata2" ref="M3:M27">
    <sortCondition ref="M2:M27"/>
  </sortState>
  <tableColumns count="1">
    <tableColumn id="1" xr3:uid="{00000000-0010-0000-0900-000001000000}" name="Gesundheit_Arbeitsmarkt_Soziales_Umwelt" dataDxfId="56" dataCellStyle="Standard 2"/>
  </tableColumns>
  <tableStyleInfo name="TableStyleMedium5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A000000}" name="Haustechnik_TechnGebäudeausrüstung" displayName="Haustechnik_TechnGebäudeausrüstung" ref="N2:N54" totalsRowShown="0" headerRowDxfId="55" dataDxfId="54" headerRowCellStyle="Standard 2" dataCellStyle="Standard 2">
  <autoFilter ref="N2:N54" xr:uid="{00000000-0009-0000-0100-00000D000000}"/>
  <sortState xmlns:xlrd2="http://schemas.microsoft.com/office/spreadsheetml/2017/richdata2" ref="N3:N54">
    <sortCondition ref="N2:N54"/>
  </sortState>
  <tableColumns count="1">
    <tableColumn id="1" xr3:uid="{00000000-0010-0000-0A00-000001000000}" name="Haustechnik_TechnGebäudeausrüstung" dataDxfId="53" dataCellStyle="Standard 2"/>
  </tableColumns>
  <tableStyleInfo name="TableStyleMedium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B000000}" name="Immobilien_Reinigung_Sicherheitsdienst" displayName="Immobilien_Reinigung_Sicherheitsdienst" ref="O2:O12" totalsRowShown="0" headerRowDxfId="52" dataDxfId="51" headerRowCellStyle="Standard 2" dataCellStyle="Standard 2">
  <autoFilter ref="O2:O12" xr:uid="{00000000-0009-0000-0100-00000E000000}"/>
  <sortState xmlns:xlrd2="http://schemas.microsoft.com/office/spreadsheetml/2017/richdata2" ref="O3:O12">
    <sortCondition ref="O2:O12"/>
  </sortState>
  <tableColumns count="1">
    <tableColumn id="1" xr3:uid="{00000000-0010-0000-0B00-000001000000}" name="Immobilien_Reinigung_Sicherheitsdienst" dataDxfId="50" dataCellStyle="Standard 2"/>
  </tableColumns>
  <tableStyleInfo name="TableStyleMedium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D000000}" name="Kultur_Wissen_Freizeit" displayName="Kultur_Wissen_Freizeit" ref="Q2:Q27" totalsRowShown="0" headerRowDxfId="49" dataDxfId="48" headerRowCellStyle="Standard 2" dataCellStyle="Standard 2">
  <autoFilter ref="Q2:Q27" xr:uid="{00000000-0009-0000-0100-000010000000}"/>
  <sortState xmlns:xlrd2="http://schemas.microsoft.com/office/spreadsheetml/2017/richdata2" ref="Q3:Q27">
    <sortCondition ref="Q2:Q27"/>
  </sortState>
  <tableColumns count="1">
    <tableColumn id="1" xr3:uid="{00000000-0010-0000-0D00-000001000000}" name="Kultur_Wissen_Freizeit" dataDxfId="47" dataCellStyle="Standard 2"/>
  </tableColumns>
  <tableStyleInfo name="TableStyleMedium5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E000000}" name="Logistik_Transport_Verkehr" displayName="Logistik_Transport_Verkehr" ref="R2:R56" totalsRowShown="0" headerRowDxfId="46" dataDxfId="45" headerRowCellStyle="Standard 2" dataCellStyle="Standard 2">
  <autoFilter ref="R2:R56" xr:uid="{00000000-0009-0000-0100-000011000000}"/>
  <sortState xmlns:xlrd2="http://schemas.microsoft.com/office/spreadsheetml/2017/richdata2" ref="R3:R56">
    <sortCondition ref="R2:R56"/>
  </sortState>
  <tableColumns count="1">
    <tableColumn id="1" xr3:uid="{00000000-0010-0000-0E00-000001000000}" name="Logistik_Transport_Verkehr" dataDxfId="44" dataCellStyle="Standard 2"/>
  </tableColumns>
  <tableStyleInfo name="TableStyleMedium5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F000000}" name="Rohbau_Bauhauptleistungen" displayName="Rohbau_Bauhauptleistungen" ref="S2:S18" totalsRowShown="0" headerRowDxfId="43" dataDxfId="42" headerRowCellStyle="Standard 2" dataCellStyle="Standard 2">
  <autoFilter ref="S2:S18" xr:uid="{00000000-0009-0000-0100-000012000000}"/>
  <sortState xmlns:xlrd2="http://schemas.microsoft.com/office/spreadsheetml/2017/richdata2" ref="S3:S18">
    <sortCondition ref="S2:S18"/>
  </sortState>
  <tableColumns count="1">
    <tableColumn id="1" xr3:uid="{00000000-0010-0000-0F00-000001000000}" name="Rohbau_Bauhauptleistungen" dataDxfId="41" dataCellStyle="Standard 2"/>
  </tableColumns>
  <tableStyleInfo name="TableStyleMedium5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0000000}" name="Sonderbauten" displayName="Sonderbauten" ref="T2:T17" totalsRowShown="0" headerRowDxfId="40" dataDxfId="39" headerRowCellStyle="Standard 2" dataCellStyle="Standard 2">
  <autoFilter ref="T2:T17" xr:uid="{00000000-0009-0000-0100-000013000000}"/>
  <sortState xmlns:xlrd2="http://schemas.microsoft.com/office/spreadsheetml/2017/richdata2" ref="T3:T17">
    <sortCondition ref="T2:T17"/>
  </sortState>
  <tableColumns count="1">
    <tableColumn id="1" xr3:uid="{00000000-0010-0000-1000-000001000000}" name="Sonderbauten" dataDxfId="38" dataCellStyle="Standard 2"/>
  </tableColumns>
  <tableStyleInfo name="TableStyleMedium5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1000000}" name="Straßenbau_Tiefbau" displayName="Straßenbau_Tiefbau" ref="V2:V45" totalsRowShown="0" headerRowDxfId="37" dataDxfId="36" headerRowCellStyle="Standard 2" dataCellStyle="Standard 2">
  <autoFilter ref="V2:V45" xr:uid="{00000000-0009-0000-0100-000015000000}"/>
  <sortState xmlns:xlrd2="http://schemas.microsoft.com/office/spreadsheetml/2017/richdata2" ref="V3:V45">
    <sortCondition ref="V2:V45"/>
  </sortState>
  <tableColumns count="1">
    <tableColumn id="1" xr3:uid="{00000000-0010-0000-1100-000001000000}" name="Straßenbau_Tiefbau" dataDxfId="35" dataCellStyle="Standard 2"/>
  </tableColumns>
  <tableStyleInfo name="TableStyleMedium5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2000000}" name="Textilien_Bekleidung_Wäscherei" displayName="Textilien_Bekleidung_Wäscherei" ref="W2:W11" totalsRowShown="0" headerRowDxfId="34" dataDxfId="33" headerRowCellStyle="Standard 2" dataCellStyle="Standard 2">
  <autoFilter ref="W2:W11" xr:uid="{00000000-0009-0000-0100-000016000000}"/>
  <sortState xmlns:xlrd2="http://schemas.microsoft.com/office/spreadsheetml/2017/richdata2" ref="W3:W11">
    <sortCondition ref="W2:W11"/>
  </sortState>
  <tableColumns count="1">
    <tableColumn id="1" xr3:uid="{00000000-0010-0000-1200-000001000000}" name="Textilien_Bekleidung_Wäscherei " dataDxfId="32" dataCellStyle="Standard 2"/>
  </tableColumns>
  <tableStyleInfo name="TableStyleMedium5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Versorgung_Entsorgung_Infrastruktur" displayName="Versorgung_Entsorgung_Infrastruktur" ref="X2:X22" totalsRowShown="0" headerRowDxfId="31" dataDxfId="30" headerRowCellStyle="Standard 2" dataCellStyle="Standard 2">
  <autoFilter ref="X2:X22" xr:uid="{00000000-0009-0000-0100-000017000000}"/>
  <sortState xmlns:xlrd2="http://schemas.microsoft.com/office/spreadsheetml/2017/richdata2" ref="X3:X22">
    <sortCondition ref="X2:X22"/>
  </sortState>
  <tableColumns count="1">
    <tableColumn id="1" xr3:uid="{00000000-0010-0000-1300-000001000000}" name="Versorgung_Entsorgung_Infrastruktur" dataDxfId="29" dataCellStyle="Standard 2"/>
  </tableColumns>
  <tableStyleInfo name="TableStyleMedium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Kategorie" displayName="Kategorie" ref="D2:D22" totalsRowShown="0" headerRowDxfId="82" dataDxfId="81" dataCellStyle="Standard 2">
  <autoFilter ref="D2:D22" xr:uid="{00000000-0009-0000-0100-000004000000}"/>
  <sortState xmlns:xlrd2="http://schemas.microsoft.com/office/spreadsheetml/2017/richdata2" ref="D3:D22">
    <sortCondition ref="D2:D22"/>
  </sortState>
  <tableColumns count="1">
    <tableColumn id="1" xr3:uid="{00000000-0010-0000-0100-000001000000}" name="Kategorie" dataDxfId="80" dataCellStyle="Standard 2"/>
  </tableColumns>
  <tableStyleInfo name="TableStyleMedium3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Leistungszeitraum_von" displayName="Leistungszeitraum_von" ref="Y2:Y14" totalsRowShown="0" headerRowDxfId="28" dataDxfId="27">
  <autoFilter ref="Y2:Y14" xr:uid="{00000000-0009-0000-0100-000018000000}"/>
  <tableColumns count="1">
    <tableColumn id="1" xr3:uid="{00000000-0010-0000-1400-000001000000}" name="Leistungszeitraum_von" dataDxfId="26"/>
  </tableColumns>
  <tableStyleInfo name="TableStyleMedium4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5000000}" name="Leistungszeitraum_bis" displayName="Leistungszeitraum_bis" ref="Z2:Z36" totalsRowShown="0" headerRowDxfId="25" dataDxfId="24">
  <autoFilter ref="Z2:Z36" xr:uid="{00000000-0009-0000-0100-000019000000}"/>
  <tableColumns count="1">
    <tableColumn id="1" xr3:uid="{00000000-0010-0000-1500-000001000000}" name="Leistungszeitraum_bis" dataDxfId="23"/>
  </tableColumns>
  <tableStyleInfo name="TableStyleMedium4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6000000}" name="Tabelle31" displayName="Tabelle31" ref="A2:B47" totalsRowShown="0" headerRowDxfId="22" dataDxfId="21">
  <autoFilter ref="A2:B47" xr:uid="{00000000-0009-0000-0100-00001F000000}"/>
  <sortState xmlns:xlrd2="http://schemas.microsoft.com/office/spreadsheetml/2017/richdata2" ref="A3:B47">
    <sortCondition ref="B2:B47"/>
  </sortState>
  <tableColumns count="2">
    <tableColumn id="1" xr3:uid="{00000000-0010-0000-1600-000001000000}" name="AmtsNr." dataDxfId="20"/>
    <tableColumn id="2" xr3:uid="{00000000-0010-0000-1600-000002000000}" name="Amt_Institution" dataDxfId="19"/>
  </tableColumns>
  <tableStyleInfo name="TableStyleLight15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7000000}" name="Einrichtung_Möbilierung_Büroausstattung" displayName="Einrichtung_Möbilierung_Büroausstattung" ref="J2:J16" totalsRowShown="0" headerRowDxfId="18" dataDxfId="17" headerRowCellStyle="Standard 2" dataCellStyle="Standard 2">
  <autoFilter ref="J2:J16" xr:uid="{00000000-0009-0000-0100-00001D000000}"/>
  <tableColumns count="1">
    <tableColumn id="1" xr3:uid="{00000000-0010-0000-1700-000001000000}" name="Einrichtung_Möbilierung_Büroausstattung" dataDxfId="16" dataCellStyle="Standard 2"/>
  </tableColumns>
  <tableStyleInfo name="TableStyleMedium5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18000000}" name="Straßenausstattung_Stadtmöbilierung" displayName="Straßenausstattung_Stadtmöbilierung" ref="U2:U10" totalsRowShown="0" headerRowDxfId="15" dataDxfId="14" headerRowCellStyle="Standard 2" dataCellStyle="Standard 2">
  <autoFilter ref="U2:U10" xr:uid="{00000000-0009-0000-0100-000003000000}"/>
  <tableColumns count="1">
    <tableColumn id="1" xr3:uid="{00000000-0010-0000-1800-000001000000}" name="Straßenausstattung_Stadtmöbilierung" dataDxfId="13" dataCellStyle="Standard 2"/>
  </tableColumns>
  <tableStyleInfo name="TableStyleMedium5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C000000}" name="IT_EDV_Telekommunikation" displayName="IT_EDV_Telekommunikation" ref="P2:P18" totalsRowShown="0" headerRowDxfId="12" dataDxfId="11" headerRowCellStyle="Standard 2" dataCellStyle="Standard 2">
  <autoFilter ref="P2:P18" xr:uid="{00000000-0009-0000-0100-00000F000000}"/>
  <sortState xmlns:xlrd2="http://schemas.microsoft.com/office/spreadsheetml/2017/richdata2" ref="P3:P18">
    <sortCondition ref="P2:P18"/>
  </sortState>
  <tableColumns count="1">
    <tableColumn id="1" xr3:uid="{00000000-0010-0000-0C00-000001000000}" name="IT_EDV_Telekommunikation" dataDxfId="10" dataCellStyle="Standard 2"/>
  </tableColumns>
  <tableStyleInfo name="TableStyleMedium5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19000000}" name="Tabelle2" displayName="Tabelle2" ref="A1:H633" totalsRowShown="0" headerRowDxfId="9" dataDxfId="8">
  <autoFilter ref="A1:H633" xr:uid="{00000000-0009-0000-0100-000002000000}"/>
  <sortState xmlns:xlrd2="http://schemas.microsoft.com/office/spreadsheetml/2017/richdata2" ref="A2:H633">
    <sortCondition descending="1" ref="H1:H633"/>
  </sortState>
  <tableColumns count="8">
    <tableColumn id="1" xr3:uid="{00000000-0010-0000-1900-000001000000}" name="Amt_Institution" dataDxfId="7"/>
    <tableColumn id="2" xr3:uid="{00000000-0010-0000-1900-000002000000}" name="Name_Projekt_Maßnahme" dataDxfId="6"/>
    <tableColumn id="3" xr3:uid="{00000000-0010-0000-1900-000003000000}" name="Vergabe_nach" dataDxfId="5"/>
    <tableColumn id="4" xr3:uid="{00000000-0010-0000-1900-000004000000}" name="Kategorie" dataDxfId="4"/>
    <tableColumn id="5" xr3:uid="{00000000-0010-0000-1900-000005000000}" name="Leistungsbereich" dataDxfId="3"/>
    <tableColumn id="6" xr3:uid="{00000000-0010-0000-1900-000006000000}" name="Leistungszeitraum_von" dataDxfId="2"/>
    <tableColumn id="7" xr3:uid="{00000000-0010-0000-1900-000007000000}" name="Leistungszeitraum bis" dataDxfId="1"/>
    <tableColumn id="8" xr3:uid="{00000000-0010-0000-1900-000008000000}" name="geplante Kosten je Los in € netto" dataDxfId="0"/>
  </tableColumns>
  <tableStyleInfo name="TableStyleLight2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Abbruch_Beräumung" displayName="Abbruch_Beräumung" ref="E2:E7" totalsRowShown="0" headerRowDxfId="79" dataDxfId="78">
  <autoFilter ref="E2:E7" xr:uid="{00000000-0009-0000-0100-000005000000}"/>
  <sortState xmlns:xlrd2="http://schemas.microsoft.com/office/spreadsheetml/2017/richdata2" ref="E3:E7">
    <sortCondition ref="E2:E7"/>
  </sortState>
  <tableColumns count="1">
    <tableColumn id="1" xr3:uid="{00000000-0010-0000-0200-000001000000}" name="Abbruch_Beräumung" dataDxfId="77"/>
  </tableColumns>
  <tableStyleInfo name="TableStyleMedium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Architektur_Ingenieurleistung" displayName="Architektur_Ingenieurleistung" ref="F2:F22" totalsRowShown="0" headerRowDxfId="76" dataDxfId="75" dataCellStyle="Standard 2">
  <autoFilter ref="F2:F22" xr:uid="{00000000-0009-0000-0100-000006000000}"/>
  <sortState xmlns:xlrd2="http://schemas.microsoft.com/office/spreadsheetml/2017/richdata2" ref="F3:F22">
    <sortCondition ref="F2:F22"/>
  </sortState>
  <tableColumns count="1">
    <tableColumn id="1" xr3:uid="{00000000-0010-0000-0300-000001000000}" name="Architektur_Ingenieurleistung" dataDxfId="74" dataCellStyle="Standard 2"/>
  </tableColumns>
  <tableStyleInfo name="TableStyleMedium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4000000}" name="Ausbau" displayName="Ausbau" ref="G2:G42" totalsRowShown="0" headerRowDxfId="73" dataDxfId="72" dataCellStyle="Standard 2">
  <autoFilter ref="G2:G42" xr:uid="{00000000-0009-0000-0100-000007000000}"/>
  <sortState xmlns:xlrd2="http://schemas.microsoft.com/office/spreadsheetml/2017/richdata2" ref="G3:G42">
    <sortCondition ref="G2:G42"/>
  </sortState>
  <tableColumns count="1">
    <tableColumn id="1" xr3:uid="{00000000-0010-0000-0400-000001000000}" name="Ausbau" dataDxfId="71" dataCellStyle="Standard 2"/>
  </tableColumns>
  <tableStyleInfo name="TableStyleMedium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5000000}" name="Chemie_Kraftstoffe_Rohstoffe" displayName="Chemie_Kraftstoffe_Rohstoffe" ref="H2:H4" totalsRowShown="0" headerRowDxfId="70" dataDxfId="69" headerRowCellStyle="Standard 2">
  <autoFilter ref="H2:H4" xr:uid="{00000000-0009-0000-0100-000008000000}"/>
  <sortState xmlns:xlrd2="http://schemas.microsoft.com/office/spreadsheetml/2017/richdata2" ref="H3:H4">
    <sortCondition ref="H2:H4"/>
  </sortState>
  <tableColumns count="1">
    <tableColumn id="1" xr3:uid="{00000000-0010-0000-0500-000001000000}" name="Chemie_Kraftstoffe_Rohstoffe" dataDxfId="68"/>
  </tableColumns>
  <tableStyleInfo name="TableStyleMedium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6000000}" name="Druck_Verlagswesen_Werbung" displayName="Druck_Verlagswesen_Werbung" ref="I2:I10" totalsRowShown="0" headerRowDxfId="67" dataDxfId="66" headerRowCellStyle="Standard 2" dataCellStyle="Standard 2">
  <autoFilter ref="I2:I10" xr:uid="{00000000-0009-0000-0100-000009000000}"/>
  <sortState xmlns:xlrd2="http://schemas.microsoft.com/office/spreadsheetml/2017/richdata2" ref="I3:I10">
    <sortCondition ref="I2:I10"/>
  </sortState>
  <tableColumns count="1">
    <tableColumn id="1" xr3:uid="{00000000-0010-0000-0600-000001000000}" name="Druck_Verlagswesen_Werbung" dataDxfId="65" dataCellStyle="Standard 2"/>
  </tableColumns>
  <tableStyleInfo name="TableStyleMedium5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Fahrzeuge" displayName="Fahrzeuge" ref="K2:K11" totalsRowShown="0" headerRowDxfId="64" dataDxfId="63" headerRowCellStyle="Standard 2" dataCellStyle="Standard 2">
  <autoFilter ref="K2:K11" xr:uid="{00000000-0009-0000-0100-00000A000000}"/>
  <sortState xmlns:xlrd2="http://schemas.microsoft.com/office/spreadsheetml/2017/richdata2" ref="K3:K11">
    <sortCondition ref="K2:K11"/>
  </sortState>
  <tableColumns count="1">
    <tableColumn id="1" xr3:uid="{00000000-0010-0000-0700-000001000000}" name="Fahrzeuge" dataDxfId="62" dataCellStyle="Standard 2"/>
  </tableColumns>
  <tableStyleInfo name="TableStyleMedium5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Garten_und_Landschaftsbau" displayName="Garten_und_Landschaftsbau" ref="L2:L14" totalsRowShown="0" headerRowDxfId="61" dataDxfId="60" headerRowCellStyle="Standard 2" dataCellStyle="Standard 2">
  <autoFilter ref="L2:L14" xr:uid="{00000000-0009-0000-0100-00000B000000}"/>
  <sortState xmlns:xlrd2="http://schemas.microsoft.com/office/spreadsheetml/2017/richdata2" ref="L3:L14">
    <sortCondition ref="L2:L14"/>
  </sortState>
  <tableColumns count="1">
    <tableColumn id="1" xr3:uid="{00000000-0010-0000-0800-000001000000}" name="Garten_und_Landschaftsbau" dataDxfId="59" dataCellStyle="Standard 2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6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AA496"/>
  <sheetViews>
    <sheetView topLeftCell="Q1" zoomScaleNormal="93" workbookViewId="0">
      <selection activeCell="N40" sqref="N40"/>
    </sheetView>
  </sheetViews>
  <sheetFormatPr baseColWidth="10" defaultColWidth="10.85546875" defaultRowHeight="15" x14ac:dyDescent="0.25"/>
  <cols>
    <col min="1" max="1" width="10.140625" style="19" bestFit="1" customWidth="1"/>
    <col min="2" max="2" width="44.42578125" style="1" bestFit="1" customWidth="1"/>
    <col min="3" max="3" width="15.5703125" style="1" customWidth="1"/>
    <col min="4" max="4" width="38.42578125" style="1" bestFit="1" customWidth="1"/>
    <col min="5" max="12" width="38.42578125" style="1" customWidth="1"/>
    <col min="13" max="13" width="41.42578125" style="1" bestFit="1" customWidth="1"/>
    <col min="14" max="16" width="38.42578125" style="1" customWidth="1"/>
    <col min="17" max="17" width="44.28515625" style="1" customWidth="1"/>
    <col min="18" max="18" width="48.42578125" style="1" customWidth="1"/>
    <col min="19" max="19" width="47.28515625" style="1" customWidth="1"/>
    <col min="20" max="23" width="44.5703125" style="1" customWidth="1"/>
    <col min="24" max="24" width="46.7109375" style="1" customWidth="1"/>
    <col min="25" max="25" width="22.140625" style="1" customWidth="1"/>
    <col min="26" max="26" width="21.28515625" style="1" customWidth="1"/>
    <col min="27" max="27" width="18.28515625" style="1" bestFit="1" customWidth="1"/>
    <col min="28" max="16384" width="10.85546875" style="1"/>
  </cols>
  <sheetData>
    <row r="1" spans="1:27" x14ac:dyDescent="0.25"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/>
      <c r="K1" s="2" t="s">
        <v>0</v>
      </c>
      <c r="L1" s="2" t="s">
        <v>0</v>
      </c>
      <c r="M1" s="2" t="s">
        <v>0</v>
      </c>
      <c r="N1" s="2" t="s">
        <v>0</v>
      </c>
      <c r="O1" s="2" t="s">
        <v>0</v>
      </c>
      <c r="P1" s="2" t="s">
        <v>0</v>
      </c>
      <c r="Q1" s="2" t="s">
        <v>0</v>
      </c>
      <c r="R1" s="2" t="s">
        <v>0</v>
      </c>
      <c r="S1" s="2" t="s">
        <v>0</v>
      </c>
      <c r="T1" s="2" t="s">
        <v>0</v>
      </c>
      <c r="U1" s="2"/>
      <c r="V1" s="2" t="s">
        <v>0</v>
      </c>
      <c r="W1" s="2" t="s">
        <v>0</v>
      </c>
      <c r="X1" s="2" t="s">
        <v>0</v>
      </c>
    </row>
    <row r="2" spans="1:27" s="16" customFormat="1" ht="30" x14ac:dyDescent="0.25">
      <c r="A2" s="20" t="s">
        <v>433</v>
      </c>
      <c r="B2" s="16" t="s">
        <v>1</v>
      </c>
      <c r="C2" s="17" t="s">
        <v>2</v>
      </c>
      <c r="D2" s="17" t="s">
        <v>3</v>
      </c>
      <c r="E2" s="17" t="s">
        <v>8</v>
      </c>
      <c r="F2" s="17" t="s">
        <v>28</v>
      </c>
      <c r="G2" s="17" t="s">
        <v>4</v>
      </c>
      <c r="H2" s="3" t="s">
        <v>67</v>
      </c>
      <c r="I2" s="3" t="s">
        <v>87</v>
      </c>
      <c r="J2" s="3" t="s">
        <v>446</v>
      </c>
      <c r="K2" s="3" t="s">
        <v>5</v>
      </c>
      <c r="L2" s="3" t="s">
        <v>121</v>
      </c>
      <c r="M2" s="3" t="s">
        <v>139</v>
      </c>
      <c r="N2" s="3" t="s">
        <v>157</v>
      </c>
      <c r="O2" s="3" t="s">
        <v>174</v>
      </c>
      <c r="P2" s="3" t="s">
        <v>189</v>
      </c>
      <c r="Q2" s="3" t="s">
        <v>203</v>
      </c>
      <c r="R2" s="3" t="s">
        <v>217</v>
      </c>
      <c r="S2" s="3" t="s">
        <v>230</v>
      </c>
      <c r="T2" s="3" t="s">
        <v>6</v>
      </c>
      <c r="U2" s="3" t="s">
        <v>487</v>
      </c>
      <c r="V2" s="3" t="s">
        <v>264</v>
      </c>
      <c r="W2" s="3" t="s">
        <v>273</v>
      </c>
      <c r="X2" s="3" t="s">
        <v>281</v>
      </c>
      <c r="Y2" s="18" t="s">
        <v>420</v>
      </c>
      <c r="Z2" s="18" t="s">
        <v>421</v>
      </c>
      <c r="AA2" s="18" t="s">
        <v>422</v>
      </c>
    </row>
    <row r="3" spans="1:27" x14ac:dyDescent="0.25">
      <c r="A3" s="19">
        <v>10</v>
      </c>
      <c r="B3" s="1" t="s">
        <v>475</v>
      </c>
      <c r="C3" s="4" t="s">
        <v>66</v>
      </c>
      <c r="D3" s="5" t="s">
        <v>8</v>
      </c>
      <c r="E3" s="5" t="s">
        <v>419</v>
      </c>
      <c r="F3" s="5" t="s">
        <v>9</v>
      </c>
      <c r="G3" s="5" t="s">
        <v>355</v>
      </c>
      <c r="H3" s="8" t="s">
        <v>32</v>
      </c>
      <c r="I3" s="5" t="s">
        <v>106</v>
      </c>
      <c r="J3" s="5" t="s">
        <v>447</v>
      </c>
      <c r="K3" s="5" t="s">
        <v>440</v>
      </c>
      <c r="L3" s="5" t="s">
        <v>14</v>
      </c>
      <c r="M3" s="5" t="s">
        <v>15</v>
      </c>
      <c r="N3" s="5" t="s">
        <v>16</v>
      </c>
      <c r="O3" s="5" t="s">
        <v>17</v>
      </c>
      <c r="P3" s="5" t="s">
        <v>18</v>
      </c>
      <c r="Q3" s="5" t="s">
        <v>19</v>
      </c>
      <c r="R3" s="5" t="s">
        <v>286</v>
      </c>
      <c r="S3" s="5" t="s">
        <v>21</v>
      </c>
      <c r="T3" s="5" t="s">
        <v>22</v>
      </c>
      <c r="U3" s="5" t="s">
        <v>23</v>
      </c>
      <c r="V3" s="5" t="s">
        <v>361</v>
      </c>
      <c r="W3" s="5" t="s">
        <v>25</v>
      </c>
      <c r="X3" s="5" t="s">
        <v>26</v>
      </c>
      <c r="Y3" s="6" t="s">
        <v>424</v>
      </c>
      <c r="Z3" s="6" t="s">
        <v>424</v>
      </c>
      <c r="AA3" s="7"/>
    </row>
    <row r="4" spans="1:27" x14ac:dyDescent="0.25">
      <c r="A4" s="19">
        <v>17</v>
      </c>
      <c r="B4" s="1" t="s">
        <v>471</v>
      </c>
      <c r="C4" s="4" t="s">
        <v>86</v>
      </c>
      <c r="D4" s="5" t="s">
        <v>28</v>
      </c>
      <c r="E4" s="8" t="s">
        <v>29</v>
      </c>
      <c r="F4" s="5" t="s">
        <v>30</v>
      </c>
      <c r="G4" s="5" t="s">
        <v>10</v>
      </c>
      <c r="H4" s="5" t="s">
        <v>11</v>
      </c>
      <c r="I4" s="5" t="s">
        <v>124</v>
      </c>
      <c r="J4" s="5" t="s">
        <v>448</v>
      </c>
      <c r="K4" s="5" t="s">
        <v>13</v>
      </c>
      <c r="L4" s="5" t="s">
        <v>35</v>
      </c>
      <c r="M4" s="5" t="s">
        <v>36</v>
      </c>
      <c r="N4" s="5" t="s">
        <v>37</v>
      </c>
      <c r="O4" s="5" t="s">
        <v>38</v>
      </c>
      <c r="P4" s="5" t="s">
        <v>39</v>
      </c>
      <c r="Q4" s="5" t="s">
        <v>435</v>
      </c>
      <c r="R4" s="9" t="s">
        <v>20</v>
      </c>
      <c r="S4" s="5" t="s">
        <v>42</v>
      </c>
      <c r="T4" s="5" t="s">
        <v>43</v>
      </c>
      <c r="U4" s="5" t="s">
        <v>488</v>
      </c>
      <c r="V4" s="5" t="s">
        <v>24</v>
      </c>
      <c r="W4" s="5" t="s">
        <v>45</v>
      </c>
      <c r="X4" s="5" t="s">
        <v>46</v>
      </c>
      <c r="Y4" s="6" t="s">
        <v>425</v>
      </c>
      <c r="Z4" s="6" t="s">
        <v>425</v>
      </c>
      <c r="AA4" s="7"/>
    </row>
    <row r="5" spans="1:27" x14ac:dyDescent="0.25">
      <c r="A5" s="19">
        <v>27</v>
      </c>
      <c r="B5" s="1" t="s">
        <v>478</v>
      </c>
      <c r="C5" s="4" t="s">
        <v>47</v>
      </c>
      <c r="D5" s="5" t="s">
        <v>4</v>
      </c>
      <c r="E5" s="5" t="s">
        <v>48</v>
      </c>
      <c r="F5" s="8" t="s">
        <v>49</v>
      </c>
      <c r="G5" s="5" t="s">
        <v>31</v>
      </c>
      <c r="H5" s="5"/>
      <c r="I5" s="5" t="s">
        <v>12</v>
      </c>
      <c r="J5" s="5" t="s">
        <v>449</v>
      </c>
      <c r="K5" s="5" t="s">
        <v>34</v>
      </c>
      <c r="L5" s="5" t="s">
        <v>53</v>
      </c>
      <c r="M5" s="5" t="s">
        <v>54</v>
      </c>
      <c r="N5" s="5" t="s">
        <v>356</v>
      </c>
      <c r="O5" s="5" t="s">
        <v>56</v>
      </c>
      <c r="P5" s="5" t="s">
        <v>441</v>
      </c>
      <c r="Q5" s="5" t="s">
        <v>40</v>
      </c>
      <c r="R5" s="5" t="s">
        <v>360</v>
      </c>
      <c r="S5" s="5" t="s">
        <v>60</v>
      </c>
      <c r="T5" s="5" t="s">
        <v>61</v>
      </c>
      <c r="U5" s="5" t="s">
        <v>62</v>
      </c>
      <c r="V5" s="5" t="s">
        <v>44</v>
      </c>
      <c r="W5" s="5" t="s">
        <v>64</v>
      </c>
      <c r="X5" s="5" t="s">
        <v>65</v>
      </c>
      <c r="Y5" s="6" t="s">
        <v>426</v>
      </c>
      <c r="Z5" s="6" t="s">
        <v>426</v>
      </c>
      <c r="AA5" s="7"/>
    </row>
    <row r="6" spans="1:27" x14ac:dyDescent="0.25">
      <c r="A6" s="19">
        <v>32</v>
      </c>
      <c r="B6" s="1" t="s">
        <v>477</v>
      </c>
      <c r="C6" s="4" t="s">
        <v>7</v>
      </c>
      <c r="D6" s="5" t="s">
        <v>67</v>
      </c>
      <c r="E6" s="9" t="s">
        <v>68</v>
      </c>
      <c r="F6" s="8" t="s">
        <v>69</v>
      </c>
      <c r="G6" s="5" t="s">
        <v>50</v>
      </c>
      <c r="H6" s="5"/>
      <c r="I6" s="5" t="s">
        <v>33</v>
      </c>
      <c r="J6" s="5" t="s">
        <v>450</v>
      </c>
      <c r="K6" s="5" t="s">
        <v>52</v>
      </c>
      <c r="L6" s="5" t="s">
        <v>73</v>
      </c>
      <c r="M6" s="5" t="s">
        <v>357</v>
      </c>
      <c r="N6" s="5" t="s">
        <v>359</v>
      </c>
      <c r="O6" s="5" t="s">
        <v>76</v>
      </c>
      <c r="P6" s="5" t="s">
        <v>57</v>
      </c>
      <c r="Q6" s="8" t="s">
        <v>58</v>
      </c>
      <c r="R6" s="5" t="s">
        <v>364</v>
      </c>
      <c r="S6" s="5" t="s">
        <v>80</v>
      </c>
      <c r="T6" s="5" t="s">
        <v>81</v>
      </c>
      <c r="U6" s="5" t="s">
        <v>82</v>
      </c>
      <c r="V6" s="5" t="s">
        <v>63</v>
      </c>
      <c r="W6" s="5" t="s">
        <v>84</v>
      </c>
      <c r="X6" s="5" t="s">
        <v>85</v>
      </c>
      <c r="Y6" s="6" t="s">
        <v>427</v>
      </c>
      <c r="Z6" s="6" t="s">
        <v>427</v>
      </c>
      <c r="AA6" s="7"/>
    </row>
    <row r="7" spans="1:27" x14ac:dyDescent="0.25">
      <c r="A7" s="19">
        <v>33</v>
      </c>
      <c r="B7" s="1" t="s">
        <v>470</v>
      </c>
      <c r="C7" s="4" t="s">
        <v>27</v>
      </c>
      <c r="D7" s="5" t="s">
        <v>87</v>
      </c>
      <c r="E7" s="8" t="s">
        <v>88</v>
      </c>
      <c r="F7" s="8" t="s">
        <v>89</v>
      </c>
      <c r="G7" s="5" t="s">
        <v>70</v>
      </c>
      <c r="H7" s="5"/>
      <c r="I7" s="5" t="s">
        <v>445</v>
      </c>
      <c r="J7" s="5" t="s">
        <v>460</v>
      </c>
      <c r="K7" s="5" t="s">
        <v>72</v>
      </c>
      <c r="L7" s="5" t="s">
        <v>92</v>
      </c>
      <c r="M7" s="8" t="s">
        <v>74</v>
      </c>
      <c r="N7" s="5" t="s">
        <v>55</v>
      </c>
      <c r="O7" s="5" t="s">
        <v>95</v>
      </c>
      <c r="P7" s="5" t="s">
        <v>77</v>
      </c>
      <c r="Q7" s="8" t="s">
        <v>78</v>
      </c>
      <c r="R7" s="5" t="s">
        <v>293</v>
      </c>
      <c r="S7" s="5" t="s">
        <v>99</v>
      </c>
      <c r="T7" s="5" t="s">
        <v>100</v>
      </c>
      <c r="U7" s="5" t="s">
        <v>489</v>
      </c>
      <c r="V7" s="5" t="s">
        <v>83</v>
      </c>
      <c r="W7" s="5" t="s">
        <v>102</v>
      </c>
      <c r="X7" s="5" t="s">
        <v>103</v>
      </c>
      <c r="Y7" s="6" t="s">
        <v>428</v>
      </c>
      <c r="Z7" s="6" t="s">
        <v>428</v>
      </c>
      <c r="AA7" s="7"/>
    </row>
    <row r="8" spans="1:27" x14ac:dyDescent="0.25">
      <c r="A8" s="19">
        <v>36</v>
      </c>
      <c r="B8" s="1" t="s">
        <v>486</v>
      </c>
      <c r="C8" s="4"/>
      <c r="D8" s="5" t="s">
        <v>446</v>
      </c>
      <c r="E8" s="5"/>
      <c r="F8" s="5" t="s">
        <v>104</v>
      </c>
      <c r="G8" s="5" t="s">
        <v>90</v>
      </c>
      <c r="H8" s="5"/>
      <c r="I8" s="5" t="s">
        <v>160</v>
      </c>
      <c r="J8" s="5" t="s">
        <v>451</v>
      </c>
      <c r="K8" s="5" t="s">
        <v>91</v>
      </c>
      <c r="L8" s="5" t="s">
        <v>108</v>
      </c>
      <c r="M8" s="5" t="s">
        <v>93</v>
      </c>
      <c r="N8" s="5" t="s">
        <v>75</v>
      </c>
      <c r="O8" s="5" t="s">
        <v>111</v>
      </c>
      <c r="P8" s="5" t="s">
        <v>96</v>
      </c>
      <c r="Q8" s="5" t="s">
        <v>97</v>
      </c>
      <c r="R8" s="5" t="s">
        <v>41</v>
      </c>
      <c r="S8" s="5" t="s">
        <v>115</v>
      </c>
      <c r="T8" s="5" t="s">
        <v>116</v>
      </c>
      <c r="U8" s="5" t="s">
        <v>117</v>
      </c>
      <c r="V8" s="5" t="s">
        <v>365</v>
      </c>
      <c r="W8" s="5" t="s">
        <v>119</v>
      </c>
      <c r="X8" s="5" t="s">
        <v>120</v>
      </c>
      <c r="Y8" s="6" t="s">
        <v>429</v>
      </c>
      <c r="Z8" s="6" t="s">
        <v>429</v>
      </c>
      <c r="AA8" s="7"/>
    </row>
    <row r="9" spans="1:27" x14ac:dyDescent="0.25">
      <c r="A9" s="19">
        <v>37</v>
      </c>
      <c r="B9" s="1" t="s">
        <v>469</v>
      </c>
      <c r="C9" s="4"/>
      <c r="D9" s="5" t="s">
        <v>5</v>
      </c>
      <c r="E9" s="5"/>
      <c r="F9" s="5" t="s">
        <v>436</v>
      </c>
      <c r="G9" s="5" t="s">
        <v>105</v>
      </c>
      <c r="H9" s="5"/>
      <c r="I9" s="10" t="s">
        <v>51</v>
      </c>
      <c r="J9" s="10" t="s">
        <v>452</v>
      </c>
      <c r="K9" s="5" t="s">
        <v>107</v>
      </c>
      <c r="L9" s="5" t="s">
        <v>126</v>
      </c>
      <c r="M9" s="5" t="s">
        <v>109</v>
      </c>
      <c r="N9" s="5" t="s">
        <v>94</v>
      </c>
      <c r="O9" s="5" t="s">
        <v>129</v>
      </c>
      <c r="P9" s="5" t="s">
        <v>112</v>
      </c>
      <c r="Q9" s="9" t="s">
        <v>113</v>
      </c>
      <c r="R9" s="5" t="s">
        <v>299</v>
      </c>
      <c r="S9" s="5" t="s">
        <v>132</v>
      </c>
      <c r="T9" s="5" t="s">
        <v>133</v>
      </c>
      <c r="U9" s="5" t="s">
        <v>134</v>
      </c>
      <c r="V9" s="5" t="s">
        <v>370</v>
      </c>
      <c r="W9" s="5" t="s">
        <v>136</v>
      </c>
      <c r="X9" s="5" t="s">
        <v>137</v>
      </c>
      <c r="Y9" s="6" t="s">
        <v>430</v>
      </c>
      <c r="Z9" s="6" t="s">
        <v>430</v>
      </c>
      <c r="AA9" s="7"/>
    </row>
    <row r="10" spans="1:27" x14ac:dyDescent="0.25">
      <c r="A10" s="19">
        <v>40</v>
      </c>
      <c r="B10" s="1" t="s">
        <v>465</v>
      </c>
      <c r="C10" s="4"/>
      <c r="D10" s="5" t="s">
        <v>121</v>
      </c>
      <c r="E10" s="2"/>
      <c r="F10" s="5" t="s">
        <v>122</v>
      </c>
      <c r="G10" s="9" t="s">
        <v>123</v>
      </c>
      <c r="H10" s="5"/>
      <c r="I10" s="5" t="s">
        <v>71</v>
      </c>
      <c r="J10" s="5" t="s">
        <v>453</v>
      </c>
      <c r="K10" s="5" t="s">
        <v>125</v>
      </c>
      <c r="L10" s="8" t="s">
        <v>143</v>
      </c>
      <c r="M10" s="5" t="s">
        <v>127</v>
      </c>
      <c r="N10" s="5" t="s">
        <v>110</v>
      </c>
      <c r="O10" s="5" t="s">
        <v>146</v>
      </c>
      <c r="P10" s="5" t="s">
        <v>130</v>
      </c>
      <c r="Q10" s="5" t="s">
        <v>131</v>
      </c>
      <c r="R10" s="5" t="s">
        <v>369</v>
      </c>
      <c r="S10" s="5" t="s">
        <v>150</v>
      </c>
      <c r="T10" s="5" t="s">
        <v>151</v>
      </c>
      <c r="U10" s="5" t="s">
        <v>152</v>
      </c>
      <c r="V10" s="5" t="s">
        <v>101</v>
      </c>
      <c r="W10" s="5" t="s">
        <v>154</v>
      </c>
      <c r="X10" s="11" t="s">
        <v>155</v>
      </c>
      <c r="Y10" s="6" t="s">
        <v>431</v>
      </c>
      <c r="Z10" s="6" t="s">
        <v>431</v>
      </c>
      <c r="AA10" s="7"/>
    </row>
    <row r="11" spans="1:27" x14ac:dyDescent="0.25">
      <c r="A11" s="19">
        <v>41</v>
      </c>
      <c r="B11" s="1" t="s">
        <v>464</v>
      </c>
      <c r="C11" s="4"/>
      <c r="D11" s="5" t="s">
        <v>139</v>
      </c>
      <c r="E11" s="5"/>
      <c r="F11" s="5" t="s">
        <v>140</v>
      </c>
      <c r="G11" s="5" t="s">
        <v>141</v>
      </c>
      <c r="H11" s="5"/>
      <c r="J11" s="5" t="s">
        <v>454</v>
      </c>
      <c r="K11" s="5" t="s">
        <v>142</v>
      </c>
      <c r="L11" s="5" t="s">
        <v>161</v>
      </c>
      <c r="M11" s="5" t="s">
        <v>144</v>
      </c>
      <c r="N11" s="5" t="s">
        <v>128</v>
      </c>
      <c r="O11" s="5" t="s">
        <v>164</v>
      </c>
      <c r="P11" s="5" t="s">
        <v>147</v>
      </c>
      <c r="Q11" s="5" t="s">
        <v>148</v>
      </c>
      <c r="R11" s="5" t="s">
        <v>305</v>
      </c>
      <c r="S11" s="5" t="s">
        <v>168</v>
      </c>
      <c r="T11" s="5" t="s">
        <v>169</v>
      </c>
      <c r="U11" s="5"/>
      <c r="V11" s="5" t="s">
        <v>118</v>
      </c>
      <c r="W11" s="5" t="s">
        <v>171</v>
      </c>
      <c r="X11" s="5" t="s">
        <v>172</v>
      </c>
      <c r="Y11" s="6" t="s">
        <v>432</v>
      </c>
      <c r="Z11" s="6" t="s">
        <v>432</v>
      </c>
      <c r="AA11" s="7"/>
    </row>
    <row r="12" spans="1:27" x14ac:dyDescent="0.25">
      <c r="A12" s="19">
        <v>42</v>
      </c>
      <c r="B12" s="1" t="s">
        <v>482</v>
      </c>
      <c r="C12" s="4"/>
      <c r="D12" s="5" t="s">
        <v>157</v>
      </c>
      <c r="E12" s="5"/>
      <c r="F12" s="5" t="s">
        <v>158</v>
      </c>
      <c r="G12" s="5" t="s">
        <v>159</v>
      </c>
      <c r="H12" s="5"/>
      <c r="I12" s="5"/>
      <c r="J12" s="5" t="s">
        <v>455</v>
      </c>
      <c r="K12" s="5"/>
      <c r="L12" s="5" t="s">
        <v>177</v>
      </c>
      <c r="M12" s="5" t="s">
        <v>162</v>
      </c>
      <c r="N12" s="5" t="s">
        <v>145</v>
      </c>
      <c r="O12" s="5" t="s">
        <v>180</v>
      </c>
      <c r="P12" s="8" t="s">
        <v>165</v>
      </c>
      <c r="Q12" s="5" t="s">
        <v>166</v>
      </c>
      <c r="R12" s="5" t="s">
        <v>59</v>
      </c>
      <c r="S12" s="5" t="s">
        <v>184</v>
      </c>
      <c r="T12" s="5" t="s">
        <v>185</v>
      </c>
      <c r="U12" s="5"/>
      <c r="V12" s="5" t="s">
        <v>135</v>
      </c>
      <c r="W12" s="5"/>
      <c r="X12" s="8" t="s">
        <v>187</v>
      </c>
      <c r="Y12" s="6" t="s">
        <v>490</v>
      </c>
      <c r="Z12" s="6" t="s">
        <v>490</v>
      </c>
      <c r="AA12" s="7"/>
    </row>
    <row r="13" spans="1:27" x14ac:dyDescent="0.25">
      <c r="A13" s="19">
        <v>47</v>
      </c>
      <c r="B13" s="1" t="s">
        <v>480</v>
      </c>
      <c r="C13" s="4"/>
      <c r="D13" s="5" t="s">
        <v>174</v>
      </c>
      <c r="E13" s="5"/>
      <c r="F13" s="5" t="s">
        <v>444</v>
      </c>
      <c r="G13" s="5" t="s">
        <v>176</v>
      </c>
      <c r="H13" s="5"/>
      <c r="I13" s="5"/>
      <c r="J13" s="5" t="s">
        <v>456</v>
      </c>
      <c r="K13" s="5"/>
      <c r="L13" s="8" t="s">
        <v>192</v>
      </c>
      <c r="M13" s="5" t="s">
        <v>178</v>
      </c>
      <c r="N13" s="5" t="s">
        <v>163</v>
      </c>
      <c r="O13" s="5"/>
      <c r="P13" s="5" t="s">
        <v>181</v>
      </c>
      <c r="Q13" s="5" t="s">
        <v>182</v>
      </c>
      <c r="R13" s="9" t="s">
        <v>79</v>
      </c>
      <c r="S13" s="5" t="s">
        <v>198</v>
      </c>
      <c r="T13" s="5" t="s">
        <v>199</v>
      </c>
      <c r="U13" s="5"/>
      <c r="V13" s="5" t="s">
        <v>153</v>
      </c>
      <c r="W13" s="5"/>
      <c r="X13" s="5" t="s">
        <v>201</v>
      </c>
      <c r="Y13" s="6" t="s">
        <v>491</v>
      </c>
      <c r="Z13" s="6" t="s">
        <v>491</v>
      </c>
      <c r="AA13" s="7"/>
    </row>
    <row r="14" spans="1:27" x14ac:dyDescent="0.25">
      <c r="A14" s="19">
        <v>50</v>
      </c>
      <c r="B14" s="1" t="s">
        <v>479</v>
      </c>
      <c r="C14" s="4"/>
      <c r="D14" s="5" t="s">
        <v>189</v>
      </c>
      <c r="E14" s="5"/>
      <c r="F14" s="5" t="s">
        <v>175</v>
      </c>
      <c r="G14" s="5" t="s">
        <v>191</v>
      </c>
      <c r="H14" s="5"/>
      <c r="I14" s="5"/>
      <c r="J14" s="5" t="s">
        <v>457</v>
      </c>
      <c r="K14" s="5"/>
      <c r="L14" s="5" t="s">
        <v>206</v>
      </c>
      <c r="M14" s="5" t="s">
        <v>193</v>
      </c>
      <c r="N14" s="5" t="s">
        <v>179</v>
      </c>
      <c r="O14" s="5"/>
      <c r="P14" s="5" t="s">
        <v>195</v>
      </c>
      <c r="Q14" s="10" t="s">
        <v>196</v>
      </c>
      <c r="R14" s="9" t="s">
        <v>374</v>
      </c>
      <c r="S14" s="5" t="s">
        <v>212</v>
      </c>
      <c r="T14" s="5" t="s">
        <v>213</v>
      </c>
      <c r="U14" s="5"/>
      <c r="V14" s="5" t="s">
        <v>170</v>
      </c>
      <c r="W14" s="5"/>
      <c r="X14" s="5" t="s">
        <v>215</v>
      </c>
      <c r="Y14" s="6" t="s">
        <v>492</v>
      </c>
      <c r="Z14" s="6" t="s">
        <v>492</v>
      </c>
      <c r="AA14" s="7"/>
    </row>
    <row r="15" spans="1:27" x14ac:dyDescent="0.25">
      <c r="A15" s="19">
        <v>51</v>
      </c>
      <c r="B15" s="1" t="s">
        <v>476</v>
      </c>
      <c r="C15" s="4"/>
      <c r="D15" s="5" t="s">
        <v>203</v>
      </c>
      <c r="E15" s="5"/>
      <c r="F15" s="5" t="s">
        <v>190</v>
      </c>
      <c r="G15" s="5" t="s">
        <v>205</v>
      </c>
      <c r="H15" s="5"/>
      <c r="I15" s="5"/>
      <c r="J15" s="5" t="s">
        <v>458</v>
      </c>
      <c r="K15" s="5"/>
      <c r="L15" s="5"/>
      <c r="M15" s="5" t="s">
        <v>207</v>
      </c>
      <c r="N15" s="8" t="s">
        <v>363</v>
      </c>
      <c r="O15" s="5"/>
      <c r="P15" s="5" t="s">
        <v>209</v>
      </c>
      <c r="Q15" s="5" t="s">
        <v>210</v>
      </c>
      <c r="R15" s="5" t="s">
        <v>378</v>
      </c>
      <c r="S15" s="5" t="s">
        <v>225</v>
      </c>
      <c r="T15" s="5" t="s">
        <v>226</v>
      </c>
      <c r="U15" s="5"/>
      <c r="V15" s="5" t="s">
        <v>186</v>
      </c>
      <c r="W15" s="5"/>
      <c r="X15" s="5" t="s">
        <v>228</v>
      </c>
      <c r="Y15" s="6"/>
      <c r="Z15" s="6" t="s">
        <v>493</v>
      </c>
      <c r="AA15" s="7"/>
    </row>
    <row r="16" spans="1:27" x14ac:dyDescent="0.25">
      <c r="A16" s="19">
        <v>52</v>
      </c>
      <c r="B16" s="1" t="s">
        <v>473</v>
      </c>
      <c r="C16" s="4"/>
      <c r="D16" s="5" t="s">
        <v>217</v>
      </c>
      <c r="E16" s="5"/>
      <c r="F16" s="5" t="s">
        <v>204</v>
      </c>
      <c r="G16" s="5" t="s">
        <v>219</v>
      </c>
      <c r="H16" s="5"/>
      <c r="I16" s="5"/>
      <c r="J16" s="5" t="s">
        <v>459</v>
      </c>
      <c r="K16" s="5"/>
      <c r="L16" s="5"/>
      <c r="M16" s="8" t="s">
        <v>220</v>
      </c>
      <c r="N16" s="8" t="s">
        <v>368</v>
      </c>
      <c r="O16" s="5"/>
      <c r="P16" s="8" t="s">
        <v>222</v>
      </c>
      <c r="Q16" s="5" t="s">
        <v>223</v>
      </c>
      <c r="R16" s="5" t="s">
        <v>383</v>
      </c>
      <c r="S16" s="5" t="s">
        <v>238</v>
      </c>
      <c r="T16" s="5" t="s">
        <v>239</v>
      </c>
      <c r="U16" s="5"/>
      <c r="V16" s="5" t="s">
        <v>200</v>
      </c>
      <c r="W16" s="8"/>
      <c r="X16" s="5" t="s">
        <v>241</v>
      </c>
      <c r="Y16" s="6"/>
      <c r="Z16" s="6" t="s">
        <v>494</v>
      </c>
      <c r="AA16" s="7"/>
    </row>
    <row r="17" spans="1:27" x14ac:dyDescent="0.25">
      <c r="A17" s="19">
        <v>53</v>
      </c>
      <c r="B17" s="1" t="s">
        <v>462</v>
      </c>
      <c r="C17" s="4"/>
      <c r="D17" s="5" t="s">
        <v>230</v>
      </c>
      <c r="E17" s="5"/>
      <c r="F17" s="5" t="s">
        <v>218</v>
      </c>
      <c r="G17" s="5" t="s">
        <v>232</v>
      </c>
      <c r="H17" s="5"/>
      <c r="I17" s="5"/>
      <c r="J17" s="5"/>
      <c r="K17" s="5"/>
      <c r="L17" s="5"/>
      <c r="M17" s="5" t="s">
        <v>233</v>
      </c>
      <c r="N17" s="5" t="s">
        <v>373</v>
      </c>
      <c r="O17" s="5"/>
      <c r="P17" s="5" t="s">
        <v>235</v>
      </c>
      <c r="Q17" s="5" t="s">
        <v>236</v>
      </c>
      <c r="R17" s="5" t="s">
        <v>387</v>
      </c>
      <c r="S17" s="5" t="s">
        <v>250</v>
      </c>
      <c r="T17" s="5" t="s">
        <v>251</v>
      </c>
      <c r="U17" s="5"/>
      <c r="V17" s="8" t="s">
        <v>214</v>
      </c>
      <c r="W17" s="5"/>
      <c r="X17" s="8" t="s">
        <v>253</v>
      </c>
      <c r="Y17" s="6"/>
      <c r="Z17" s="6" t="s">
        <v>495</v>
      </c>
      <c r="AA17" s="7"/>
    </row>
    <row r="18" spans="1:27" x14ac:dyDescent="0.25">
      <c r="A18" s="19">
        <v>55</v>
      </c>
      <c r="B18" s="1" t="s">
        <v>472</v>
      </c>
      <c r="C18" s="4"/>
      <c r="D18" s="5" t="s">
        <v>6</v>
      </c>
      <c r="E18" s="5"/>
      <c r="F18" s="8" t="s">
        <v>231</v>
      </c>
      <c r="G18" s="5" t="s">
        <v>244</v>
      </c>
      <c r="H18" s="5"/>
      <c r="I18" s="5"/>
      <c r="J18" s="5"/>
      <c r="K18" s="5"/>
      <c r="L18" s="5"/>
      <c r="M18" s="5" t="s">
        <v>245</v>
      </c>
      <c r="N18" s="5" t="s">
        <v>194</v>
      </c>
      <c r="O18" s="5"/>
      <c r="P18" s="5" t="s">
        <v>247</v>
      </c>
      <c r="Q18" s="10" t="s">
        <v>248</v>
      </c>
      <c r="R18" s="5" t="s">
        <v>98</v>
      </c>
      <c r="S18" s="5" t="s">
        <v>261</v>
      </c>
      <c r="T18" s="5"/>
      <c r="U18" s="5"/>
      <c r="V18" s="5" t="s">
        <v>227</v>
      </c>
      <c r="W18" s="5"/>
      <c r="X18" s="9" t="s">
        <v>263</v>
      </c>
      <c r="Y18" s="6"/>
      <c r="Z18" s="6" t="s">
        <v>496</v>
      </c>
      <c r="AA18" s="7"/>
    </row>
    <row r="19" spans="1:27" x14ac:dyDescent="0.25">
      <c r="A19" s="19">
        <v>56</v>
      </c>
      <c r="B19" s="1" t="s">
        <v>483</v>
      </c>
      <c r="C19" s="4"/>
      <c r="D19" s="5" t="s">
        <v>487</v>
      </c>
      <c r="E19" s="5"/>
      <c r="F19" s="5" t="s">
        <v>243</v>
      </c>
      <c r="G19" s="5" t="s">
        <v>256</v>
      </c>
      <c r="H19" s="5"/>
      <c r="I19" s="5"/>
      <c r="J19" s="5"/>
      <c r="K19" s="5"/>
      <c r="L19" s="5"/>
      <c r="M19" s="5" t="s">
        <v>257</v>
      </c>
      <c r="N19" s="5" t="s">
        <v>377</v>
      </c>
      <c r="O19" s="5"/>
      <c r="P19" s="5"/>
      <c r="Q19" s="5" t="s">
        <v>259</v>
      </c>
      <c r="R19" s="5" t="s">
        <v>390</v>
      </c>
      <c r="S19" s="9"/>
      <c r="T19" s="9"/>
      <c r="U19" s="9"/>
      <c r="V19" s="5" t="s">
        <v>240</v>
      </c>
      <c r="W19" s="5"/>
      <c r="X19" s="5" t="s">
        <v>272</v>
      </c>
      <c r="Y19" s="6"/>
      <c r="Z19" s="6" t="s">
        <v>497</v>
      </c>
      <c r="AA19" s="7"/>
    </row>
    <row r="20" spans="1:27" x14ac:dyDescent="0.25">
      <c r="A20" s="19">
        <v>61</v>
      </c>
      <c r="B20" s="1" t="s">
        <v>467</v>
      </c>
      <c r="C20" s="4"/>
      <c r="D20" s="5" t="s">
        <v>264</v>
      </c>
      <c r="E20" s="5"/>
      <c r="F20" s="5" t="s">
        <v>255</v>
      </c>
      <c r="G20" s="5" t="s">
        <v>266</v>
      </c>
      <c r="H20" s="5"/>
      <c r="I20" s="5"/>
      <c r="J20" s="5"/>
      <c r="K20" s="5"/>
      <c r="L20" s="5"/>
      <c r="M20" s="5" t="s">
        <v>267</v>
      </c>
      <c r="N20" s="5" t="s">
        <v>208</v>
      </c>
      <c r="O20" s="5"/>
      <c r="P20" s="5"/>
      <c r="Q20" s="5" t="s">
        <v>269</v>
      </c>
      <c r="R20" s="5" t="s">
        <v>516</v>
      </c>
      <c r="S20" s="13"/>
      <c r="T20" s="13"/>
      <c r="U20" s="13"/>
      <c r="V20" s="5" t="s">
        <v>375</v>
      </c>
      <c r="W20" s="5"/>
      <c r="X20" s="5" t="s">
        <v>280</v>
      </c>
      <c r="Y20" s="6"/>
      <c r="Z20" s="6" t="s">
        <v>498</v>
      </c>
      <c r="AA20" s="7"/>
    </row>
    <row r="21" spans="1:27" x14ac:dyDescent="0.25">
      <c r="A21" s="19">
        <v>62</v>
      </c>
      <c r="B21" s="1" t="s">
        <v>461</v>
      </c>
      <c r="C21" s="4"/>
      <c r="D21" s="5" t="s">
        <v>273</v>
      </c>
      <c r="E21" s="5"/>
      <c r="F21" s="5" t="s">
        <v>265</v>
      </c>
      <c r="G21" s="5" t="s">
        <v>275</v>
      </c>
      <c r="H21" s="5"/>
      <c r="I21" s="5"/>
      <c r="J21" s="5"/>
      <c r="K21" s="5"/>
      <c r="L21" s="5"/>
      <c r="M21" s="5" t="s">
        <v>502</v>
      </c>
      <c r="N21" s="5" t="s">
        <v>439</v>
      </c>
      <c r="O21" s="5"/>
      <c r="P21" s="5"/>
      <c r="Q21" s="12" t="s">
        <v>278</v>
      </c>
      <c r="R21" s="5" t="s">
        <v>310</v>
      </c>
      <c r="S21" s="5"/>
      <c r="T21" s="5"/>
      <c r="U21" s="5"/>
      <c r="V21" s="5" t="s">
        <v>252</v>
      </c>
      <c r="W21" s="5"/>
      <c r="X21" s="5" t="s">
        <v>288</v>
      </c>
      <c r="Y21" s="6"/>
      <c r="Z21" s="6" t="s">
        <v>499</v>
      </c>
      <c r="AA21" s="7"/>
    </row>
    <row r="22" spans="1:27" x14ac:dyDescent="0.25">
      <c r="A22" s="19">
        <v>65</v>
      </c>
      <c r="B22" s="1" t="s">
        <v>463</v>
      </c>
      <c r="C22" s="4"/>
      <c r="D22" s="5" t="s">
        <v>281</v>
      </c>
      <c r="E22" s="8"/>
      <c r="F22" s="5" t="s">
        <v>274</v>
      </c>
      <c r="G22" s="5" t="s">
        <v>282</v>
      </c>
      <c r="H22" s="5"/>
      <c r="I22" s="5"/>
      <c r="J22" s="5"/>
      <c r="K22" s="5"/>
      <c r="L22" s="5"/>
      <c r="M22" s="5" t="s">
        <v>276</v>
      </c>
      <c r="N22" s="5" t="s">
        <v>221</v>
      </c>
      <c r="O22" s="5"/>
      <c r="P22" s="5"/>
      <c r="Q22" s="5" t="s">
        <v>285</v>
      </c>
      <c r="R22" s="5" t="s">
        <v>316</v>
      </c>
      <c r="S22" s="5"/>
      <c r="T22" s="5"/>
      <c r="U22" s="5"/>
      <c r="V22" s="5" t="s">
        <v>262</v>
      </c>
      <c r="W22" s="5"/>
      <c r="X22" s="5" t="s">
        <v>180</v>
      </c>
      <c r="Y22" s="6"/>
      <c r="Z22" s="6" t="s">
        <v>500</v>
      </c>
      <c r="AA22" s="7"/>
    </row>
    <row r="23" spans="1:27" x14ac:dyDescent="0.25">
      <c r="A23" s="19">
        <v>66</v>
      </c>
      <c r="B23" s="1" t="s">
        <v>484</v>
      </c>
      <c r="C23" s="4"/>
      <c r="E23" s="8"/>
      <c r="F23" s="5"/>
      <c r="G23" s="5" t="s">
        <v>289</v>
      </c>
      <c r="H23" s="5"/>
      <c r="I23" s="5"/>
      <c r="J23" s="5"/>
      <c r="K23" s="5"/>
      <c r="L23" s="5"/>
      <c r="M23" s="5" t="s">
        <v>434</v>
      </c>
      <c r="N23" s="5" t="s">
        <v>382</v>
      </c>
      <c r="O23" s="5"/>
      <c r="P23" s="5"/>
      <c r="Q23" s="5" t="s">
        <v>292</v>
      </c>
      <c r="R23" s="5" t="s">
        <v>321</v>
      </c>
      <c r="S23" s="5"/>
      <c r="T23" s="5"/>
      <c r="U23" s="5"/>
      <c r="V23" s="5" t="s">
        <v>379</v>
      </c>
      <c r="W23" s="5"/>
      <c r="X23" s="5"/>
      <c r="Y23" s="6"/>
      <c r="Z23" s="6" t="s">
        <v>501</v>
      </c>
      <c r="AA23" s="7"/>
    </row>
    <row r="24" spans="1:27" x14ac:dyDescent="0.25">
      <c r="A24" s="19">
        <v>67</v>
      </c>
      <c r="B24" s="1" t="s">
        <v>466</v>
      </c>
      <c r="C24" s="4"/>
      <c r="E24" s="8"/>
      <c r="G24" s="5" t="s">
        <v>295</v>
      </c>
      <c r="H24" s="5"/>
      <c r="I24" s="5"/>
      <c r="J24" s="9"/>
      <c r="K24" s="5"/>
      <c r="L24" s="5"/>
      <c r="M24" s="9" t="s">
        <v>283</v>
      </c>
      <c r="N24" s="5" t="s">
        <v>234</v>
      </c>
      <c r="O24" s="5"/>
      <c r="P24" s="5"/>
      <c r="Q24" s="8" t="s">
        <v>298</v>
      </c>
      <c r="R24" s="5" t="s">
        <v>325</v>
      </c>
      <c r="S24" s="5"/>
      <c r="T24" s="5"/>
      <c r="U24" s="5"/>
      <c r="V24" s="5" t="s">
        <v>271</v>
      </c>
      <c r="W24" s="5"/>
      <c r="X24" s="5"/>
      <c r="Y24" s="6"/>
      <c r="Z24" s="6" t="s">
        <v>503</v>
      </c>
      <c r="AA24" s="7"/>
    </row>
    <row r="25" spans="1:27" x14ac:dyDescent="0.25">
      <c r="A25" s="19">
        <v>71</v>
      </c>
      <c r="B25" s="1" t="s">
        <v>474</v>
      </c>
      <c r="C25" s="4"/>
      <c r="E25" s="5"/>
      <c r="G25" s="5" t="s">
        <v>301</v>
      </c>
      <c r="H25" s="9"/>
      <c r="I25" s="9"/>
      <c r="J25" s="9"/>
      <c r="K25" s="5"/>
      <c r="L25" s="9"/>
      <c r="M25" s="5" t="s">
        <v>290</v>
      </c>
      <c r="N25" s="5" t="s">
        <v>386</v>
      </c>
      <c r="O25" s="5"/>
      <c r="P25" s="5"/>
      <c r="Q25" s="5" t="s">
        <v>304</v>
      </c>
      <c r="R25" s="8" t="s">
        <v>394</v>
      </c>
      <c r="S25" s="5"/>
      <c r="T25" s="5"/>
      <c r="U25" s="5"/>
      <c r="V25" s="5" t="s">
        <v>279</v>
      </c>
      <c r="W25" s="5"/>
      <c r="X25" s="5"/>
      <c r="Y25" s="6"/>
      <c r="Z25" s="6" t="s">
        <v>504</v>
      </c>
      <c r="AA25" s="7"/>
    </row>
    <row r="26" spans="1:27" x14ac:dyDescent="0.25">
      <c r="A26" s="19">
        <v>76</v>
      </c>
      <c r="B26" s="1" t="s">
        <v>481</v>
      </c>
      <c r="C26" s="4"/>
      <c r="E26" s="5"/>
      <c r="G26" s="5" t="s">
        <v>358</v>
      </c>
      <c r="H26" s="9"/>
      <c r="I26" s="9"/>
      <c r="J26" s="5"/>
      <c r="K26" s="9"/>
      <c r="L26" s="9"/>
      <c r="M26" s="9" t="s">
        <v>296</v>
      </c>
      <c r="N26" s="5" t="s">
        <v>246</v>
      </c>
      <c r="O26" s="5"/>
      <c r="P26" s="5"/>
      <c r="Q26" s="8" t="s">
        <v>309</v>
      </c>
      <c r="R26" s="5" t="s">
        <v>397</v>
      </c>
      <c r="S26" s="5"/>
      <c r="T26" s="5"/>
      <c r="U26" s="5"/>
      <c r="V26" s="8" t="s">
        <v>287</v>
      </c>
      <c r="W26" s="5"/>
      <c r="X26" s="5"/>
      <c r="Y26" s="6"/>
      <c r="Z26" s="6" t="s">
        <v>505</v>
      </c>
      <c r="AA26" s="7"/>
    </row>
    <row r="27" spans="1:27" x14ac:dyDescent="0.25">
      <c r="A27" s="19">
        <v>80</v>
      </c>
      <c r="B27" s="1" t="s">
        <v>468</v>
      </c>
      <c r="C27" s="4"/>
      <c r="E27" s="8"/>
      <c r="G27" s="5" t="s">
        <v>307</v>
      </c>
      <c r="H27" s="5"/>
      <c r="I27" s="5"/>
      <c r="J27" s="5"/>
      <c r="K27" s="9"/>
      <c r="L27" s="5"/>
      <c r="M27" s="5" t="s">
        <v>302</v>
      </c>
      <c r="N27" s="5" t="s">
        <v>258</v>
      </c>
      <c r="O27" s="5"/>
      <c r="P27" s="5"/>
      <c r="Q27" s="5" t="s">
        <v>315</v>
      </c>
      <c r="R27" s="5" t="s">
        <v>114</v>
      </c>
      <c r="S27" s="5"/>
      <c r="T27" s="5"/>
      <c r="U27" s="5"/>
      <c r="V27" s="8" t="s">
        <v>294</v>
      </c>
      <c r="W27" s="5"/>
      <c r="X27" s="5"/>
      <c r="Y27" s="6"/>
      <c r="Z27" s="6" t="s">
        <v>506</v>
      </c>
      <c r="AA27" s="7"/>
    </row>
    <row r="28" spans="1:27" x14ac:dyDescent="0.25">
      <c r="A28" s="19">
        <v>86</v>
      </c>
      <c r="B28" s="1" t="s">
        <v>485</v>
      </c>
      <c r="C28" s="4"/>
      <c r="E28" s="5"/>
      <c r="G28" s="5" t="s">
        <v>362</v>
      </c>
      <c r="H28" s="5"/>
      <c r="I28" s="5"/>
      <c r="J28" s="5"/>
      <c r="K28" s="5"/>
      <c r="L28" s="5"/>
      <c r="M28" s="9"/>
      <c r="N28" s="5" t="s">
        <v>437</v>
      </c>
      <c r="O28" s="5"/>
      <c r="P28" s="5"/>
      <c r="Q28" s="5"/>
      <c r="R28" s="5" t="s">
        <v>329</v>
      </c>
      <c r="S28" s="5"/>
      <c r="T28" s="5"/>
      <c r="U28" s="5"/>
      <c r="V28" s="5" t="s">
        <v>384</v>
      </c>
      <c r="W28" s="5"/>
      <c r="X28" s="5"/>
      <c r="Y28" s="6"/>
      <c r="Z28" s="6" t="s">
        <v>507</v>
      </c>
      <c r="AA28" s="7"/>
    </row>
    <row r="29" spans="1:27" x14ac:dyDescent="0.25">
      <c r="B29" s="1" t="s">
        <v>138</v>
      </c>
      <c r="C29" s="4"/>
      <c r="G29" s="5" t="s">
        <v>313</v>
      </c>
      <c r="H29" s="5"/>
      <c r="I29" s="5"/>
      <c r="J29" s="5"/>
      <c r="K29" s="5"/>
      <c r="L29" s="5"/>
      <c r="M29" s="5"/>
      <c r="N29" s="5" t="s">
        <v>438</v>
      </c>
      <c r="O29" s="5"/>
      <c r="P29" s="5"/>
      <c r="Q29" s="5"/>
      <c r="R29" s="5" t="s">
        <v>334</v>
      </c>
      <c r="S29" s="5"/>
      <c r="T29" s="5"/>
      <c r="U29" s="5"/>
      <c r="V29" s="5" t="s">
        <v>300</v>
      </c>
      <c r="W29" s="5"/>
      <c r="X29" s="5"/>
      <c r="Y29" s="6"/>
      <c r="Z29" s="6" t="s">
        <v>508</v>
      </c>
      <c r="AA29" s="7"/>
    </row>
    <row r="30" spans="1:27" x14ac:dyDescent="0.25">
      <c r="B30" s="1" t="s">
        <v>156</v>
      </c>
      <c r="C30" s="4"/>
      <c r="G30" s="9" t="s">
        <v>319</v>
      </c>
      <c r="H30" s="5"/>
      <c r="I30" s="5"/>
      <c r="J30" s="5"/>
      <c r="K30" s="5"/>
      <c r="L30" s="5"/>
      <c r="M30" s="5"/>
      <c r="N30" s="5" t="s">
        <v>268</v>
      </c>
      <c r="O30" s="5"/>
      <c r="P30" s="5"/>
      <c r="Q30" s="5"/>
      <c r="R30" s="5" t="s">
        <v>400</v>
      </c>
      <c r="S30" s="5"/>
      <c r="T30" s="5"/>
      <c r="U30" s="5"/>
      <c r="V30" s="5" t="s">
        <v>306</v>
      </c>
      <c r="W30" s="5"/>
      <c r="X30" s="5"/>
      <c r="Y30" s="6"/>
      <c r="Z30" s="6" t="s">
        <v>509</v>
      </c>
      <c r="AA30" s="7"/>
    </row>
    <row r="31" spans="1:27" x14ac:dyDescent="0.25">
      <c r="B31" s="1" t="s">
        <v>173</v>
      </c>
      <c r="C31" s="4"/>
      <c r="G31" s="5" t="s">
        <v>323</v>
      </c>
      <c r="H31" s="5"/>
      <c r="I31" s="5"/>
      <c r="J31" s="5"/>
      <c r="K31" s="5"/>
      <c r="L31" s="5"/>
      <c r="M31" s="5"/>
      <c r="N31" s="5" t="s">
        <v>277</v>
      </c>
      <c r="O31" s="5"/>
      <c r="P31" s="5"/>
      <c r="Q31" s="5"/>
      <c r="R31" s="5" t="s">
        <v>402</v>
      </c>
      <c r="S31" s="5"/>
      <c r="T31" s="5"/>
      <c r="U31" s="5"/>
      <c r="V31" s="5" t="s">
        <v>388</v>
      </c>
      <c r="W31" s="5"/>
      <c r="X31" s="5"/>
      <c r="Y31" s="6"/>
      <c r="Z31" s="6" t="s">
        <v>511</v>
      </c>
      <c r="AA31" s="7"/>
    </row>
    <row r="32" spans="1:27" x14ac:dyDescent="0.25">
      <c r="B32" s="1" t="s">
        <v>188</v>
      </c>
      <c r="C32" s="4"/>
      <c r="G32" s="5" t="s">
        <v>367</v>
      </c>
      <c r="H32" s="5"/>
      <c r="I32" s="5"/>
      <c r="J32" s="5"/>
      <c r="K32" s="5"/>
      <c r="L32" s="5"/>
      <c r="M32" s="5"/>
      <c r="N32" s="5" t="s">
        <v>284</v>
      </c>
      <c r="O32" s="5"/>
      <c r="P32" s="5"/>
      <c r="Q32" s="5"/>
      <c r="R32" s="5" t="s">
        <v>404</v>
      </c>
      <c r="S32" s="5"/>
      <c r="T32" s="5"/>
      <c r="U32" s="5"/>
      <c r="V32" s="5" t="s">
        <v>311</v>
      </c>
      <c r="W32" s="5"/>
      <c r="X32" s="5"/>
      <c r="Y32" s="6"/>
      <c r="Z32" s="6" t="s">
        <v>510</v>
      </c>
      <c r="AA32" s="7"/>
    </row>
    <row r="33" spans="2:27" x14ac:dyDescent="0.25">
      <c r="B33" s="1" t="s">
        <v>202</v>
      </c>
      <c r="C33" s="4"/>
      <c r="G33" s="5" t="s">
        <v>327</v>
      </c>
      <c r="H33" s="5"/>
      <c r="I33" s="5"/>
      <c r="J33" s="5"/>
      <c r="K33" s="5"/>
      <c r="L33" s="5"/>
      <c r="M33" s="5"/>
      <c r="N33" s="5" t="s">
        <v>442</v>
      </c>
      <c r="O33" s="5"/>
      <c r="P33" s="5"/>
      <c r="Q33" s="5"/>
      <c r="R33" s="8" t="s">
        <v>406</v>
      </c>
      <c r="S33" s="5"/>
      <c r="T33" s="5"/>
      <c r="U33" s="5"/>
      <c r="V33" s="5" t="s">
        <v>317</v>
      </c>
      <c r="W33" s="8"/>
      <c r="X33" s="8"/>
      <c r="Y33" s="6"/>
      <c r="Z33" s="6" t="s">
        <v>512</v>
      </c>
      <c r="AA33" s="7"/>
    </row>
    <row r="34" spans="2:27" x14ac:dyDescent="0.25">
      <c r="B34" s="1" t="s">
        <v>216</v>
      </c>
      <c r="C34" s="4"/>
      <c r="G34" s="5" t="s">
        <v>372</v>
      </c>
      <c r="H34" s="5"/>
      <c r="I34" s="5"/>
      <c r="J34" s="5"/>
      <c r="K34" s="5"/>
      <c r="L34" s="5"/>
      <c r="M34" s="5"/>
      <c r="N34" s="5" t="s">
        <v>389</v>
      </c>
      <c r="O34" s="5"/>
      <c r="P34" s="5"/>
      <c r="Q34" s="5"/>
      <c r="R34" s="8" t="s">
        <v>443</v>
      </c>
      <c r="S34" s="5"/>
      <c r="T34" s="5"/>
      <c r="U34" s="5"/>
      <c r="V34" s="5" t="s">
        <v>322</v>
      </c>
      <c r="W34" s="8"/>
      <c r="X34" s="8"/>
      <c r="Y34" s="6"/>
      <c r="Z34" s="6" t="s">
        <v>513</v>
      </c>
      <c r="AA34" s="7"/>
    </row>
    <row r="35" spans="2:27" x14ac:dyDescent="0.25">
      <c r="B35" s="1" t="s">
        <v>229</v>
      </c>
      <c r="C35" s="4"/>
      <c r="G35" s="5" t="s">
        <v>332</v>
      </c>
      <c r="H35" s="5"/>
      <c r="I35" s="5"/>
      <c r="J35" s="5"/>
      <c r="K35" s="5"/>
      <c r="L35" s="5"/>
      <c r="M35" s="5"/>
      <c r="N35" s="5" t="s">
        <v>291</v>
      </c>
      <c r="O35" s="5"/>
      <c r="P35" s="5"/>
      <c r="Q35" s="5"/>
      <c r="R35" s="5" t="s">
        <v>408</v>
      </c>
      <c r="S35" s="5"/>
      <c r="T35" s="5"/>
      <c r="U35" s="5"/>
      <c r="V35" s="5" t="s">
        <v>391</v>
      </c>
      <c r="W35" s="5"/>
      <c r="X35" s="5"/>
      <c r="Y35" s="6"/>
      <c r="Z35" s="6" t="s">
        <v>514</v>
      </c>
      <c r="AA35" s="7"/>
    </row>
    <row r="36" spans="2:27" x14ac:dyDescent="0.25">
      <c r="B36" s="1" t="s">
        <v>242</v>
      </c>
      <c r="C36" s="4"/>
      <c r="G36" s="5" t="s">
        <v>376</v>
      </c>
      <c r="H36" s="5"/>
      <c r="I36" s="5"/>
      <c r="J36" s="5"/>
      <c r="K36" s="5"/>
      <c r="L36" s="5"/>
      <c r="M36" s="5"/>
      <c r="N36" s="5" t="s">
        <v>297</v>
      </c>
      <c r="O36" s="5"/>
      <c r="P36" s="5"/>
      <c r="Q36" s="5"/>
      <c r="R36" s="5" t="s">
        <v>409</v>
      </c>
      <c r="S36" s="5"/>
      <c r="T36" s="5"/>
      <c r="U36" s="5"/>
      <c r="V36" s="5" t="s">
        <v>326</v>
      </c>
      <c r="W36" s="5"/>
      <c r="X36" s="5"/>
      <c r="Y36" s="6"/>
      <c r="Z36" s="6" t="s">
        <v>515</v>
      </c>
      <c r="AA36" s="7"/>
    </row>
    <row r="37" spans="2:27" x14ac:dyDescent="0.25">
      <c r="B37" s="1" t="s">
        <v>254</v>
      </c>
      <c r="C37" s="4"/>
      <c r="G37" s="5" t="s">
        <v>337</v>
      </c>
      <c r="H37" s="5"/>
      <c r="I37" s="5"/>
      <c r="J37" s="5"/>
      <c r="K37" s="5"/>
      <c r="L37" s="5"/>
      <c r="M37" s="5"/>
      <c r="N37" s="5" t="s">
        <v>393</v>
      </c>
      <c r="O37" s="5"/>
      <c r="P37" s="5"/>
      <c r="Q37" s="5"/>
      <c r="R37" s="5" t="s">
        <v>410</v>
      </c>
      <c r="S37" s="5"/>
      <c r="T37" s="5"/>
      <c r="U37" s="5"/>
      <c r="V37" s="5" t="s">
        <v>330</v>
      </c>
      <c r="W37" s="5"/>
      <c r="X37" s="5"/>
      <c r="Y37" s="14"/>
      <c r="Z37" s="6"/>
      <c r="AA37" s="7"/>
    </row>
    <row r="38" spans="2:27" x14ac:dyDescent="0.25">
      <c r="B38" s="1" t="s">
        <v>312</v>
      </c>
      <c r="C38" s="4"/>
      <c r="G38" s="5" t="s">
        <v>341</v>
      </c>
      <c r="H38" s="5"/>
      <c r="I38" s="5"/>
      <c r="J38" s="5"/>
      <c r="K38" s="5"/>
      <c r="L38" s="5"/>
      <c r="M38" s="5"/>
      <c r="N38" s="5" t="s">
        <v>303</v>
      </c>
      <c r="O38" s="5"/>
      <c r="P38" s="5"/>
      <c r="Q38" s="5"/>
      <c r="R38" s="5" t="s">
        <v>149</v>
      </c>
      <c r="S38" s="5"/>
      <c r="T38" s="5"/>
      <c r="U38" s="5"/>
      <c r="V38" s="5" t="s">
        <v>335</v>
      </c>
      <c r="W38" s="5"/>
      <c r="X38" s="5"/>
      <c r="Z38" s="6"/>
      <c r="AA38" s="7"/>
    </row>
    <row r="39" spans="2:27" x14ac:dyDescent="0.25">
      <c r="B39" s="1" t="s">
        <v>318</v>
      </c>
      <c r="C39" s="4"/>
      <c r="G39" s="5" t="s">
        <v>346</v>
      </c>
      <c r="H39" s="5"/>
      <c r="I39" s="5"/>
      <c r="J39" s="5"/>
      <c r="K39" s="5"/>
      <c r="L39" s="5"/>
      <c r="M39" s="5"/>
      <c r="N39" s="5" t="s">
        <v>308</v>
      </c>
      <c r="O39" s="5"/>
      <c r="P39" s="5"/>
      <c r="Q39" s="5"/>
      <c r="R39" s="9" t="s">
        <v>411</v>
      </c>
      <c r="S39" s="5"/>
      <c r="T39" s="5"/>
      <c r="U39" s="5"/>
      <c r="V39" s="5" t="s">
        <v>340</v>
      </c>
      <c r="W39" s="5"/>
      <c r="X39" s="5"/>
      <c r="AA39" s="7"/>
    </row>
    <row r="40" spans="2:27" x14ac:dyDescent="0.25">
      <c r="B40" s="1" t="s">
        <v>331</v>
      </c>
      <c r="C40" s="4"/>
      <c r="G40" s="5" t="s">
        <v>381</v>
      </c>
      <c r="H40" s="5"/>
      <c r="I40" s="5"/>
      <c r="J40" s="5"/>
      <c r="K40" s="5"/>
      <c r="L40" s="5"/>
      <c r="M40" s="5"/>
      <c r="N40" s="5" t="s">
        <v>314</v>
      </c>
      <c r="O40" s="5"/>
      <c r="P40" s="5"/>
      <c r="Q40" s="5"/>
      <c r="R40" s="9" t="s">
        <v>167</v>
      </c>
      <c r="S40" s="5"/>
      <c r="T40" s="5"/>
      <c r="U40" s="5"/>
      <c r="V40" s="5" t="s">
        <v>344</v>
      </c>
      <c r="W40" s="5"/>
      <c r="X40" s="5"/>
      <c r="AA40" s="7"/>
    </row>
    <row r="41" spans="2:27" x14ac:dyDescent="0.25">
      <c r="B41" s="1" t="s">
        <v>336</v>
      </c>
      <c r="C41" s="4"/>
      <c r="G41" s="5" t="s">
        <v>385</v>
      </c>
      <c r="H41" s="5"/>
      <c r="I41" s="5"/>
      <c r="J41" s="12"/>
      <c r="K41" s="5"/>
      <c r="L41" s="5"/>
      <c r="M41" s="5"/>
      <c r="N41" s="5" t="s">
        <v>320</v>
      </c>
      <c r="O41" s="5"/>
      <c r="P41" s="5"/>
      <c r="Q41" s="5"/>
      <c r="R41" s="5" t="s">
        <v>412</v>
      </c>
      <c r="S41" s="5"/>
      <c r="T41" s="5"/>
      <c r="U41" s="5"/>
      <c r="V41" s="5" t="s">
        <v>395</v>
      </c>
      <c r="W41" s="5"/>
      <c r="X41" s="5"/>
      <c r="AA41" s="7"/>
    </row>
    <row r="42" spans="2:27" x14ac:dyDescent="0.25">
      <c r="B42" s="1" t="s">
        <v>345</v>
      </c>
      <c r="C42" s="4"/>
      <c r="G42" s="5" t="s">
        <v>350</v>
      </c>
      <c r="H42" s="12"/>
      <c r="I42" s="12"/>
      <c r="J42" s="5"/>
      <c r="K42" s="5"/>
      <c r="L42" s="12"/>
      <c r="M42" s="5"/>
      <c r="N42" s="5" t="s">
        <v>396</v>
      </c>
      <c r="O42" s="8"/>
      <c r="P42" s="5"/>
      <c r="Q42" s="5"/>
      <c r="R42" s="5" t="s">
        <v>339</v>
      </c>
      <c r="S42" s="5"/>
      <c r="T42" s="5"/>
      <c r="U42" s="5"/>
      <c r="V42" s="5" t="s">
        <v>398</v>
      </c>
      <c r="W42" s="5"/>
      <c r="X42" s="5"/>
      <c r="AA42" s="7"/>
    </row>
    <row r="43" spans="2:27" x14ac:dyDescent="0.25">
      <c r="B43" s="1" t="s">
        <v>418</v>
      </c>
      <c r="C43" s="4"/>
      <c r="H43" s="5"/>
      <c r="I43" s="5"/>
      <c r="J43" s="5"/>
      <c r="K43" s="12"/>
      <c r="L43" s="5"/>
      <c r="M43" s="5"/>
      <c r="N43" s="5" t="s">
        <v>324</v>
      </c>
      <c r="O43" s="5"/>
      <c r="P43" s="8"/>
      <c r="Q43" s="8"/>
      <c r="R43" s="5" t="s">
        <v>183</v>
      </c>
      <c r="S43" s="8"/>
      <c r="T43" s="8"/>
      <c r="U43" s="8"/>
      <c r="V43" s="5" t="s">
        <v>349</v>
      </c>
      <c r="W43" s="5"/>
      <c r="X43" s="5"/>
      <c r="AA43" s="7"/>
    </row>
    <row r="44" spans="2:27" x14ac:dyDescent="0.25">
      <c r="B44" s="1" t="s">
        <v>366</v>
      </c>
      <c r="C44" s="4"/>
      <c r="H44" s="5"/>
      <c r="I44" s="5"/>
      <c r="J44" s="5"/>
      <c r="K44" s="5"/>
      <c r="L44" s="5"/>
      <c r="M44" s="12"/>
      <c r="N44" s="5" t="s">
        <v>328</v>
      </c>
      <c r="O44" s="5"/>
      <c r="P44" s="5"/>
      <c r="Q44" s="5"/>
      <c r="R44" s="5" t="s">
        <v>197</v>
      </c>
      <c r="S44" s="8"/>
      <c r="T44" s="8"/>
      <c r="U44" s="8"/>
      <c r="V44" s="5" t="s">
        <v>353</v>
      </c>
      <c r="W44" s="5"/>
      <c r="X44" s="5"/>
      <c r="AA44" s="7"/>
    </row>
    <row r="45" spans="2:27" x14ac:dyDescent="0.25">
      <c r="B45" s="1" t="s">
        <v>380</v>
      </c>
      <c r="C45" s="4"/>
      <c r="H45" s="5"/>
      <c r="I45" s="5"/>
      <c r="K45" s="5"/>
      <c r="L45" s="5"/>
      <c r="M45" s="5"/>
      <c r="N45" s="5" t="s">
        <v>399</v>
      </c>
      <c r="O45" s="5"/>
      <c r="P45" s="5"/>
      <c r="Q45" s="5"/>
      <c r="R45" s="5" t="s">
        <v>211</v>
      </c>
      <c r="S45" s="8"/>
      <c r="T45" s="8"/>
      <c r="U45" s="8"/>
      <c r="V45" s="5" t="s">
        <v>354</v>
      </c>
      <c r="W45" s="5"/>
      <c r="X45" s="5"/>
      <c r="AA45" s="7"/>
    </row>
    <row r="46" spans="2:27" x14ac:dyDescent="0.25">
      <c r="B46" s="1" t="s">
        <v>371</v>
      </c>
      <c r="K46" s="5"/>
      <c r="M46" s="5"/>
      <c r="N46" s="5" t="s">
        <v>401</v>
      </c>
      <c r="O46" s="5"/>
      <c r="P46" s="5"/>
      <c r="Q46" s="5"/>
      <c r="R46" s="5" t="s">
        <v>224</v>
      </c>
      <c r="S46" s="5"/>
      <c r="T46" s="5"/>
      <c r="U46" s="5"/>
      <c r="W46" s="5"/>
      <c r="X46" s="5"/>
      <c r="AA46" s="7"/>
    </row>
    <row r="47" spans="2:27" x14ac:dyDescent="0.25">
      <c r="B47" s="1" t="s">
        <v>392</v>
      </c>
      <c r="C47" s="4"/>
      <c r="M47" s="5"/>
      <c r="N47" s="5" t="s">
        <v>403</v>
      </c>
      <c r="O47" s="5"/>
      <c r="P47" s="5"/>
      <c r="Q47" s="5"/>
      <c r="R47" s="5" t="s">
        <v>237</v>
      </c>
      <c r="S47" s="5"/>
      <c r="T47" s="5"/>
      <c r="U47" s="5"/>
      <c r="W47" s="5"/>
      <c r="X47" s="5"/>
      <c r="AA47" s="7"/>
    </row>
    <row r="48" spans="2:27" x14ac:dyDescent="0.25">
      <c r="N48" s="5" t="s">
        <v>405</v>
      </c>
      <c r="O48" s="5"/>
      <c r="P48" s="5"/>
      <c r="Q48" s="5"/>
      <c r="R48" s="5" t="s">
        <v>249</v>
      </c>
      <c r="S48" s="5"/>
      <c r="T48" s="5"/>
      <c r="U48" s="5"/>
      <c r="W48" s="5"/>
      <c r="X48" s="5"/>
      <c r="AA48" s="7"/>
    </row>
    <row r="49" spans="14:27" x14ac:dyDescent="0.25">
      <c r="N49" s="5" t="s">
        <v>333</v>
      </c>
      <c r="O49" s="8"/>
      <c r="P49" s="5"/>
      <c r="Q49" s="5"/>
      <c r="R49" s="5" t="s">
        <v>343</v>
      </c>
      <c r="S49" s="5"/>
      <c r="T49" s="5"/>
      <c r="U49" s="5"/>
      <c r="V49" s="5"/>
      <c r="W49" s="5"/>
      <c r="X49" s="5"/>
      <c r="AA49" s="7"/>
    </row>
    <row r="50" spans="14:27" x14ac:dyDescent="0.25">
      <c r="N50" s="5" t="s">
        <v>338</v>
      </c>
      <c r="O50" s="5"/>
      <c r="P50" s="8"/>
      <c r="Q50" s="8"/>
      <c r="R50" s="5" t="s">
        <v>413</v>
      </c>
      <c r="S50" s="5"/>
      <c r="T50" s="5"/>
      <c r="U50" s="5"/>
      <c r="V50" s="5"/>
      <c r="W50" s="5"/>
      <c r="X50" s="5"/>
      <c r="AA50" s="7"/>
    </row>
    <row r="51" spans="14:27" x14ac:dyDescent="0.25">
      <c r="N51" s="5" t="s">
        <v>342</v>
      </c>
      <c r="O51" s="5"/>
      <c r="P51" s="5"/>
      <c r="Q51" s="5"/>
      <c r="R51" s="8" t="s">
        <v>260</v>
      </c>
      <c r="S51" s="5"/>
      <c r="T51" s="5"/>
      <c r="U51" s="5"/>
      <c r="V51" s="5"/>
      <c r="W51" s="5"/>
      <c r="X51" s="5"/>
      <c r="AA51" s="7"/>
    </row>
    <row r="52" spans="14:27" x14ac:dyDescent="0.25">
      <c r="N52" s="5" t="s">
        <v>347</v>
      </c>
      <c r="O52" s="5"/>
      <c r="P52" s="5"/>
      <c r="Q52" s="5"/>
      <c r="R52" s="5" t="s">
        <v>414</v>
      </c>
      <c r="S52" s="5"/>
      <c r="T52" s="5"/>
      <c r="U52" s="5"/>
      <c r="V52" s="5"/>
      <c r="W52" s="5"/>
      <c r="X52" s="5"/>
      <c r="AA52" s="7"/>
    </row>
    <row r="53" spans="14:27" x14ac:dyDescent="0.25">
      <c r="N53" s="5" t="s">
        <v>407</v>
      </c>
      <c r="O53" s="5"/>
      <c r="P53" s="5"/>
      <c r="Q53" s="5"/>
      <c r="R53" s="5" t="s">
        <v>270</v>
      </c>
      <c r="S53" s="9"/>
      <c r="T53" s="9"/>
      <c r="U53" s="9"/>
      <c r="V53" s="9"/>
      <c r="W53" s="9"/>
      <c r="X53" s="9"/>
      <c r="AA53" s="7"/>
    </row>
    <row r="54" spans="14:27" x14ac:dyDescent="0.25">
      <c r="N54" s="5" t="s">
        <v>351</v>
      </c>
      <c r="P54" s="5"/>
      <c r="Q54" s="5"/>
      <c r="R54" s="5" t="s">
        <v>415</v>
      </c>
      <c r="S54" s="5"/>
      <c r="T54" s="5"/>
      <c r="U54" s="5"/>
      <c r="V54" s="5"/>
      <c r="W54" s="5"/>
      <c r="X54" s="5"/>
      <c r="AA54" s="7"/>
    </row>
    <row r="55" spans="14:27" x14ac:dyDescent="0.25">
      <c r="R55" s="5" t="s">
        <v>348</v>
      </c>
      <c r="S55" s="5"/>
      <c r="T55" s="5"/>
      <c r="U55" s="5"/>
      <c r="V55" s="5"/>
      <c r="W55" s="5"/>
      <c r="X55" s="5"/>
      <c r="AA55" s="7"/>
    </row>
    <row r="56" spans="14:27" x14ac:dyDescent="0.25">
      <c r="R56" s="5" t="s">
        <v>352</v>
      </c>
      <c r="S56" s="5"/>
      <c r="T56" s="5"/>
      <c r="U56" s="5"/>
      <c r="V56" s="5"/>
      <c r="W56" s="5"/>
      <c r="X56" s="5"/>
      <c r="AA56" s="7"/>
    </row>
    <row r="57" spans="14:27" x14ac:dyDescent="0.25">
      <c r="S57" s="5"/>
      <c r="T57" s="5"/>
      <c r="U57" s="5"/>
      <c r="V57" s="5"/>
      <c r="W57" s="5"/>
      <c r="X57" s="5"/>
      <c r="AA57" s="7"/>
    </row>
    <row r="58" spans="14:27" x14ac:dyDescent="0.25">
      <c r="S58" s="5"/>
      <c r="T58" s="5"/>
      <c r="U58" s="5"/>
      <c r="V58" s="5"/>
      <c r="W58" s="5"/>
      <c r="X58" s="5"/>
      <c r="AA58" s="7"/>
    </row>
    <row r="59" spans="14:27" x14ac:dyDescent="0.25">
      <c r="S59" s="9"/>
      <c r="T59" s="9"/>
      <c r="U59" s="9"/>
      <c r="V59" s="9"/>
      <c r="W59" s="9"/>
      <c r="X59" s="9"/>
      <c r="AA59" s="7"/>
    </row>
    <row r="60" spans="14:27" x14ac:dyDescent="0.25">
      <c r="S60" s="5"/>
      <c r="T60" s="5"/>
      <c r="U60" s="5"/>
      <c r="V60" s="5"/>
      <c r="W60" s="5"/>
      <c r="X60" s="5"/>
      <c r="AA60" s="7"/>
    </row>
    <row r="61" spans="14:27" x14ac:dyDescent="0.25">
      <c r="AA61" s="7"/>
    </row>
    <row r="62" spans="14:27" x14ac:dyDescent="0.25">
      <c r="AA62" s="7"/>
    </row>
    <row r="63" spans="14:27" x14ac:dyDescent="0.25">
      <c r="AA63" s="7"/>
    </row>
    <row r="64" spans="14:27" x14ac:dyDescent="0.25">
      <c r="AA64" s="7"/>
    </row>
    <row r="65" spans="27:27" x14ac:dyDescent="0.25">
      <c r="AA65" s="7"/>
    </row>
    <row r="66" spans="27:27" x14ac:dyDescent="0.25">
      <c r="AA66" s="7"/>
    </row>
    <row r="67" spans="27:27" x14ac:dyDescent="0.25">
      <c r="AA67" s="7"/>
    </row>
    <row r="68" spans="27:27" x14ac:dyDescent="0.25">
      <c r="AA68" s="7"/>
    </row>
    <row r="69" spans="27:27" x14ac:dyDescent="0.25">
      <c r="AA69" s="7"/>
    </row>
    <row r="70" spans="27:27" x14ac:dyDescent="0.25">
      <c r="AA70" s="7"/>
    </row>
    <row r="71" spans="27:27" x14ac:dyDescent="0.25">
      <c r="AA71" s="7"/>
    </row>
    <row r="72" spans="27:27" x14ac:dyDescent="0.25">
      <c r="AA72" s="7"/>
    </row>
    <row r="73" spans="27:27" x14ac:dyDescent="0.25">
      <c r="AA73" s="7"/>
    </row>
    <row r="74" spans="27:27" x14ac:dyDescent="0.25">
      <c r="AA74" s="7"/>
    </row>
    <row r="75" spans="27:27" x14ac:dyDescent="0.25">
      <c r="AA75" s="7"/>
    </row>
    <row r="76" spans="27:27" x14ac:dyDescent="0.25">
      <c r="AA76" s="7"/>
    </row>
    <row r="77" spans="27:27" x14ac:dyDescent="0.25">
      <c r="AA77" s="7"/>
    </row>
    <row r="78" spans="27:27" x14ac:dyDescent="0.25">
      <c r="AA78" s="7"/>
    </row>
    <row r="79" spans="27:27" x14ac:dyDescent="0.25">
      <c r="AA79" s="7"/>
    </row>
    <row r="80" spans="27:27" x14ac:dyDescent="0.25">
      <c r="AA80" s="7"/>
    </row>
    <row r="81" spans="27:27" x14ac:dyDescent="0.25">
      <c r="AA81" s="7"/>
    </row>
    <row r="82" spans="27:27" x14ac:dyDescent="0.25">
      <c r="AA82" s="7"/>
    </row>
    <row r="83" spans="27:27" x14ac:dyDescent="0.25">
      <c r="AA83" s="7"/>
    </row>
    <row r="84" spans="27:27" x14ac:dyDescent="0.25">
      <c r="AA84" s="7"/>
    </row>
    <row r="85" spans="27:27" x14ac:dyDescent="0.25">
      <c r="AA85" s="7"/>
    </row>
    <row r="86" spans="27:27" x14ac:dyDescent="0.25">
      <c r="AA86" s="7"/>
    </row>
    <row r="87" spans="27:27" x14ac:dyDescent="0.25">
      <c r="AA87" s="7"/>
    </row>
    <row r="88" spans="27:27" x14ac:dyDescent="0.25">
      <c r="AA88" s="7"/>
    </row>
    <row r="89" spans="27:27" x14ac:dyDescent="0.25">
      <c r="AA89" s="7"/>
    </row>
    <row r="90" spans="27:27" x14ac:dyDescent="0.25">
      <c r="AA90" s="7"/>
    </row>
    <row r="91" spans="27:27" x14ac:dyDescent="0.25">
      <c r="AA91" s="7"/>
    </row>
    <row r="92" spans="27:27" x14ac:dyDescent="0.25">
      <c r="AA92" s="7"/>
    </row>
    <row r="93" spans="27:27" x14ac:dyDescent="0.25">
      <c r="AA93" s="7"/>
    </row>
    <row r="94" spans="27:27" x14ac:dyDescent="0.25">
      <c r="AA94" s="7"/>
    </row>
    <row r="95" spans="27:27" x14ac:dyDescent="0.25">
      <c r="AA95" s="7"/>
    </row>
    <row r="96" spans="27:27" x14ac:dyDescent="0.25">
      <c r="AA96" s="7"/>
    </row>
    <row r="97" spans="27:27" x14ac:dyDescent="0.25">
      <c r="AA97" s="7"/>
    </row>
    <row r="98" spans="27:27" x14ac:dyDescent="0.25">
      <c r="AA98" s="7"/>
    </row>
    <row r="99" spans="27:27" x14ac:dyDescent="0.25">
      <c r="AA99" s="7"/>
    </row>
    <row r="100" spans="27:27" x14ac:dyDescent="0.25">
      <c r="AA100" s="7"/>
    </row>
    <row r="101" spans="27:27" x14ac:dyDescent="0.25">
      <c r="AA101" s="7"/>
    </row>
    <row r="102" spans="27:27" x14ac:dyDescent="0.25">
      <c r="AA102" s="7"/>
    </row>
    <row r="103" spans="27:27" x14ac:dyDescent="0.25">
      <c r="AA103" s="7"/>
    </row>
    <row r="104" spans="27:27" x14ac:dyDescent="0.25">
      <c r="AA104" s="7"/>
    </row>
    <row r="105" spans="27:27" x14ac:dyDescent="0.25">
      <c r="AA105" s="7"/>
    </row>
    <row r="106" spans="27:27" x14ac:dyDescent="0.25">
      <c r="AA106" s="7"/>
    </row>
    <row r="107" spans="27:27" x14ac:dyDescent="0.25">
      <c r="AA107" s="7"/>
    </row>
    <row r="108" spans="27:27" x14ac:dyDescent="0.25">
      <c r="AA108" s="7"/>
    </row>
    <row r="109" spans="27:27" x14ac:dyDescent="0.25">
      <c r="AA109" s="7"/>
    </row>
    <row r="110" spans="27:27" x14ac:dyDescent="0.25">
      <c r="AA110" s="7"/>
    </row>
    <row r="111" spans="27:27" x14ac:dyDescent="0.25">
      <c r="AA111" s="7"/>
    </row>
    <row r="112" spans="27:27" x14ac:dyDescent="0.25">
      <c r="AA112" s="7"/>
    </row>
    <row r="113" spans="27:27" x14ac:dyDescent="0.25">
      <c r="AA113" s="7"/>
    </row>
    <row r="114" spans="27:27" x14ac:dyDescent="0.25">
      <c r="AA114" s="7"/>
    </row>
    <row r="115" spans="27:27" x14ac:dyDescent="0.25">
      <c r="AA115" s="7"/>
    </row>
    <row r="116" spans="27:27" x14ac:dyDescent="0.25">
      <c r="AA116" s="7"/>
    </row>
    <row r="117" spans="27:27" x14ac:dyDescent="0.25">
      <c r="AA117" s="7"/>
    </row>
    <row r="118" spans="27:27" x14ac:dyDescent="0.25">
      <c r="AA118" s="7"/>
    </row>
    <row r="119" spans="27:27" x14ac:dyDescent="0.25">
      <c r="AA119" s="7"/>
    </row>
    <row r="120" spans="27:27" x14ac:dyDescent="0.25">
      <c r="AA120" s="7"/>
    </row>
    <row r="121" spans="27:27" x14ac:dyDescent="0.25">
      <c r="AA121" s="7"/>
    </row>
    <row r="122" spans="27:27" x14ac:dyDescent="0.25">
      <c r="AA122" s="7"/>
    </row>
    <row r="123" spans="27:27" x14ac:dyDescent="0.25">
      <c r="AA123" s="7"/>
    </row>
    <row r="124" spans="27:27" x14ac:dyDescent="0.25">
      <c r="AA124" s="7"/>
    </row>
    <row r="125" spans="27:27" x14ac:dyDescent="0.25">
      <c r="AA125" s="7"/>
    </row>
    <row r="126" spans="27:27" x14ac:dyDescent="0.25">
      <c r="AA126" s="7"/>
    </row>
    <row r="127" spans="27:27" x14ac:dyDescent="0.25">
      <c r="AA127" s="7"/>
    </row>
    <row r="128" spans="27:27" x14ac:dyDescent="0.25">
      <c r="AA128" s="7"/>
    </row>
    <row r="129" spans="27:27" x14ac:dyDescent="0.25">
      <c r="AA129" s="7"/>
    </row>
    <row r="130" spans="27:27" x14ac:dyDescent="0.25">
      <c r="AA130" s="7"/>
    </row>
    <row r="131" spans="27:27" x14ac:dyDescent="0.25">
      <c r="AA131" s="7"/>
    </row>
    <row r="132" spans="27:27" x14ac:dyDescent="0.25">
      <c r="AA132" s="7"/>
    </row>
    <row r="133" spans="27:27" x14ac:dyDescent="0.25">
      <c r="AA133" s="7"/>
    </row>
    <row r="134" spans="27:27" x14ac:dyDescent="0.25">
      <c r="AA134" s="7"/>
    </row>
    <row r="135" spans="27:27" x14ac:dyDescent="0.25">
      <c r="AA135" s="7"/>
    </row>
    <row r="136" spans="27:27" x14ac:dyDescent="0.25">
      <c r="AA136" s="7"/>
    </row>
    <row r="137" spans="27:27" x14ac:dyDescent="0.25">
      <c r="AA137" s="7"/>
    </row>
    <row r="138" spans="27:27" x14ac:dyDescent="0.25">
      <c r="AA138" s="7"/>
    </row>
    <row r="139" spans="27:27" x14ac:dyDescent="0.25">
      <c r="AA139" s="7"/>
    </row>
    <row r="140" spans="27:27" x14ac:dyDescent="0.25">
      <c r="AA140" s="7"/>
    </row>
    <row r="141" spans="27:27" x14ac:dyDescent="0.25">
      <c r="AA141" s="7"/>
    </row>
    <row r="142" spans="27:27" x14ac:dyDescent="0.25">
      <c r="AA142" s="7"/>
    </row>
    <row r="143" spans="27:27" x14ac:dyDescent="0.25">
      <c r="AA143" s="7"/>
    </row>
    <row r="144" spans="27:27" x14ac:dyDescent="0.25">
      <c r="AA144" s="7"/>
    </row>
    <row r="145" spans="27:27" x14ac:dyDescent="0.25">
      <c r="AA145" s="7"/>
    </row>
    <row r="146" spans="27:27" x14ac:dyDescent="0.25">
      <c r="AA146" s="7"/>
    </row>
    <row r="147" spans="27:27" x14ac:dyDescent="0.25">
      <c r="AA147" s="7"/>
    </row>
    <row r="148" spans="27:27" x14ac:dyDescent="0.25">
      <c r="AA148" s="7"/>
    </row>
    <row r="149" spans="27:27" x14ac:dyDescent="0.25">
      <c r="AA149" s="7"/>
    </row>
    <row r="150" spans="27:27" x14ac:dyDescent="0.25">
      <c r="AA150" s="7"/>
    </row>
    <row r="151" spans="27:27" x14ac:dyDescent="0.25">
      <c r="AA151" s="7"/>
    </row>
    <row r="152" spans="27:27" x14ac:dyDescent="0.25">
      <c r="AA152" s="7"/>
    </row>
    <row r="153" spans="27:27" x14ac:dyDescent="0.25">
      <c r="AA153" s="7"/>
    </row>
    <row r="154" spans="27:27" x14ac:dyDescent="0.25">
      <c r="AA154" s="7"/>
    </row>
    <row r="155" spans="27:27" x14ac:dyDescent="0.25">
      <c r="AA155" s="7"/>
    </row>
    <row r="156" spans="27:27" x14ac:dyDescent="0.25">
      <c r="AA156" s="7"/>
    </row>
    <row r="157" spans="27:27" x14ac:dyDescent="0.25">
      <c r="AA157" s="7"/>
    </row>
    <row r="158" spans="27:27" x14ac:dyDescent="0.25">
      <c r="AA158" s="7"/>
    </row>
    <row r="159" spans="27:27" x14ac:dyDescent="0.25">
      <c r="AA159" s="7"/>
    </row>
    <row r="160" spans="27:27" x14ac:dyDescent="0.25">
      <c r="AA160" s="7"/>
    </row>
    <row r="161" spans="27:27" x14ac:dyDescent="0.25">
      <c r="AA161" s="7"/>
    </row>
    <row r="162" spans="27:27" x14ac:dyDescent="0.25">
      <c r="AA162" s="7"/>
    </row>
    <row r="163" spans="27:27" x14ac:dyDescent="0.25">
      <c r="AA163" s="7"/>
    </row>
    <row r="164" spans="27:27" x14ac:dyDescent="0.25">
      <c r="AA164" s="7"/>
    </row>
    <row r="165" spans="27:27" x14ac:dyDescent="0.25">
      <c r="AA165" s="7"/>
    </row>
    <row r="166" spans="27:27" x14ac:dyDescent="0.25">
      <c r="AA166" s="7"/>
    </row>
    <row r="167" spans="27:27" x14ac:dyDescent="0.25">
      <c r="AA167" s="7"/>
    </row>
    <row r="168" spans="27:27" x14ac:dyDescent="0.25">
      <c r="AA168" s="7"/>
    </row>
    <row r="169" spans="27:27" x14ac:dyDescent="0.25">
      <c r="AA169" s="7"/>
    </row>
    <row r="170" spans="27:27" x14ac:dyDescent="0.25">
      <c r="AA170" s="7"/>
    </row>
    <row r="171" spans="27:27" x14ac:dyDescent="0.25">
      <c r="AA171" s="7"/>
    </row>
    <row r="172" spans="27:27" x14ac:dyDescent="0.25">
      <c r="AA172" s="7"/>
    </row>
    <row r="173" spans="27:27" x14ac:dyDescent="0.25">
      <c r="AA173" s="7"/>
    </row>
    <row r="174" spans="27:27" x14ac:dyDescent="0.25">
      <c r="AA174" s="7"/>
    </row>
    <row r="175" spans="27:27" x14ac:dyDescent="0.25">
      <c r="AA175" s="7"/>
    </row>
    <row r="176" spans="27:27" x14ac:dyDescent="0.25">
      <c r="AA176" s="7"/>
    </row>
    <row r="177" spans="27:27" x14ac:dyDescent="0.25">
      <c r="AA177" s="7"/>
    </row>
    <row r="178" spans="27:27" x14ac:dyDescent="0.25">
      <c r="AA178" s="7"/>
    </row>
    <row r="179" spans="27:27" x14ac:dyDescent="0.25">
      <c r="AA179" s="7"/>
    </row>
    <row r="180" spans="27:27" x14ac:dyDescent="0.25">
      <c r="AA180" s="7"/>
    </row>
    <row r="181" spans="27:27" x14ac:dyDescent="0.25">
      <c r="AA181" s="7"/>
    </row>
    <row r="182" spans="27:27" x14ac:dyDescent="0.25">
      <c r="AA182" s="7"/>
    </row>
    <row r="183" spans="27:27" x14ac:dyDescent="0.25">
      <c r="AA183" s="7"/>
    </row>
    <row r="184" spans="27:27" x14ac:dyDescent="0.25">
      <c r="AA184" s="7"/>
    </row>
    <row r="185" spans="27:27" x14ac:dyDescent="0.25">
      <c r="AA185" s="7"/>
    </row>
    <row r="186" spans="27:27" x14ac:dyDescent="0.25">
      <c r="AA186" s="7"/>
    </row>
    <row r="187" spans="27:27" x14ac:dyDescent="0.25">
      <c r="AA187" s="7"/>
    </row>
    <row r="188" spans="27:27" x14ac:dyDescent="0.25">
      <c r="AA188" s="7"/>
    </row>
    <row r="189" spans="27:27" x14ac:dyDescent="0.25">
      <c r="AA189" s="7"/>
    </row>
    <row r="190" spans="27:27" x14ac:dyDescent="0.25">
      <c r="AA190" s="7"/>
    </row>
    <row r="191" spans="27:27" x14ac:dyDescent="0.25">
      <c r="AA191" s="7"/>
    </row>
    <row r="192" spans="27:27" x14ac:dyDescent="0.25">
      <c r="AA192" s="7"/>
    </row>
    <row r="193" spans="27:27" x14ac:dyDescent="0.25">
      <c r="AA193" s="7"/>
    </row>
    <row r="194" spans="27:27" x14ac:dyDescent="0.25">
      <c r="AA194" s="7"/>
    </row>
    <row r="195" spans="27:27" x14ac:dyDescent="0.25">
      <c r="AA195" s="7"/>
    </row>
    <row r="196" spans="27:27" x14ac:dyDescent="0.25">
      <c r="AA196" s="7"/>
    </row>
    <row r="197" spans="27:27" x14ac:dyDescent="0.25">
      <c r="AA197" s="7"/>
    </row>
    <row r="198" spans="27:27" x14ac:dyDescent="0.25">
      <c r="AA198" s="7"/>
    </row>
    <row r="199" spans="27:27" x14ac:dyDescent="0.25">
      <c r="AA199" s="7"/>
    </row>
    <row r="200" spans="27:27" x14ac:dyDescent="0.25">
      <c r="AA200" s="7"/>
    </row>
    <row r="201" spans="27:27" x14ac:dyDescent="0.25">
      <c r="AA201" s="7"/>
    </row>
    <row r="202" spans="27:27" x14ac:dyDescent="0.25">
      <c r="AA202" s="7"/>
    </row>
    <row r="203" spans="27:27" x14ac:dyDescent="0.25">
      <c r="AA203" s="7"/>
    </row>
    <row r="204" spans="27:27" x14ac:dyDescent="0.25">
      <c r="AA204" s="7"/>
    </row>
    <row r="205" spans="27:27" x14ac:dyDescent="0.25">
      <c r="AA205" s="7"/>
    </row>
    <row r="206" spans="27:27" x14ac:dyDescent="0.25">
      <c r="AA206" s="7"/>
    </row>
    <row r="207" spans="27:27" x14ac:dyDescent="0.25">
      <c r="AA207" s="7"/>
    </row>
    <row r="208" spans="27:27" x14ac:dyDescent="0.25">
      <c r="AA208" s="7"/>
    </row>
    <row r="209" spans="27:27" x14ac:dyDescent="0.25">
      <c r="AA209" s="7"/>
    </row>
    <row r="210" spans="27:27" x14ac:dyDescent="0.25">
      <c r="AA210" s="7"/>
    </row>
    <row r="211" spans="27:27" x14ac:dyDescent="0.25">
      <c r="AA211" s="7"/>
    </row>
    <row r="212" spans="27:27" x14ac:dyDescent="0.25">
      <c r="AA212" s="7"/>
    </row>
    <row r="213" spans="27:27" x14ac:dyDescent="0.25">
      <c r="AA213" s="7"/>
    </row>
    <row r="214" spans="27:27" x14ac:dyDescent="0.25">
      <c r="AA214" s="7"/>
    </row>
    <row r="215" spans="27:27" x14ac:dyDescent="0.25">
      <c r="AA215" s="7"/>
    </row>
    <row r="216" spans="27:27" x14ac:dyDescent="0.25">
      <c r="AA216" s="7"/>
    </row>
    <row r="217" spans="27:27" x14ac:dyDescent="0.25">
      <c r="AA217" s="7"/>
    </row>
    <row r="218" spans="27:27" x14ac:dyDescent="0.25">
      <c r="AA218" s="7"/>
    </row>
    <row r="219" spans="27:27" x14ac:dyDescent="0.25">
      <c r="AA219" s="7"/>
    </row>
    <row r="220" spans="27:27" x14ac:dyDescent="0.25">
      <c r="AA220" s="7"/>
    </row>
    <row r="221" spans="27:27" x14ac:dyDescent="0.25">
      <c r="AA221" s="7"/>
    </row>
    <row r="222" spans="27:27" x14ac:dyDescent="0.25">
      <c r="AA222" s="7"/>
    </row>
    <row r="223" spans="27:27" x14ac:dyDescent="0.25">
      <c r="AA223" s="7"/>
    </row>
    <row r="224" spans="27:27" x14ac:dyDescent="0.25">
      <c r="AA224" s="7"/>
    </row>
    <row r="225" spans="27:27" x14ac:dyDescent="0.25">
      <c r="AA225" s="7"/>
    </row>
    <row r="226" spans="27:27" x14ac:dyDescent="0.25">
      <c r="AA226" s="7"/>
    </row>
    <row r="227" spans="27:27" x14ac:dyDescent="0.25">
      <c r="AA227" s="7"/>
    </row>
    <row r="228" spans="27:27" x14ac:dyDescent="0.25">
      <c r="AA228" s="7"/>
    </row>
    <row r="229" spans="27:27" x14ac:dyDescent="0.25">
      <c r="AA229" s="7"/>
    </row>
    <row r="230" spans="27:27" x14ac:dyDescent="0.25">
      <c r="AA230" s="7"/>
    </row>
    <row r="231" spans="27:27" x14ac:dyDescent="0.25">
      <c r="AA231" s="7"/>
    </row>
    <row r="232" spans="27:27" x14ac:dyDescent="0.25">
      <c r="AA232" s="7"/>
    </row>
    <row r="233" spans="27:27" x14ac:dyDescent="0.25">
      <c r="AA233" s="7"/>
    </row>
    <row r="234" spans="27:27" x14ac:dyDescent="0.25">
      <c r="AA234" s="7"/>
    </row>
    <row r="235" spans="27:27" x14ac:dyDescent="0.25">
      <c r="AA235" s="7"/>
    </row>
    <row r="236" spans="27:27" x14ac:dyDescent="0.25">
      <c r="AA236" s="7"/>
    </row>
    <row r="237" spans="27:27" x14ac:dyDescent="0.25">
      <c r="AA237" s="7"/>
    </row>
    <row r="238" spans="27:27" x14ac:dyDescent="0.25">
      <c r="AA238" s="7"/>
    </row>
    <row r="239" spans="27:27" x14ac:dyDescent="0.25">
      <c r="AA239" s="7"/>
    </row>
    <row r="240" spans="27:27" x14ac:dyDescent="0.25">
      <c r="AA240" s="7"/>
    </row>
    <row r="241" spans="27:27" x14ac:dyDescent="0.25">
      <c r="AA241" s="7"/>
    </row>
    <row r="242" spans="27:27" x14ac:dyDescent="0.25">
      <c r="AA242" s="7"/>
    </row>
    <row r="243" spans="27:27" x14ac:dyDescent="0.25">
      <c r="AA243" s="7"/>
    </row>
    <row r="244" spans="27:27" x14ac:dyDescent="0.25">
      <c r="AA244" s="7"/>
    </row>
    <row r="245" spans="27:27" x14ac:dyDescent="0.25">
      <c r="AA245" s="7"/>
    </row>
    <row r="246" spans="27:27" x14ac:dyDescent="0.25">
      <c r="AA246" s="7"/>
    </row>
    <row r="247" spans="27:27" x14ac:dyDescent="0.25">
      <c r="AA247" s="7"/>
    </row>
    <row r="248" spans="27:27" x14ac:dyDescent="0.25">
      <c r="AA248" s="7"/>
    </row>
    <row r="249" spans="27:27" x14ac:dyDescent="0.25">
      <c r="AA249" s="7"/>
    </row>
    <row r="250" spans="27:27" x14ac:dyDescent="0.25">
      <c r="AA250" s="7"/>
    </row>
    <row r="251" spans="27:27" x14ac:dyDescent="0.25">
      <c r="AA251" s="7"/>
    </row>
    <row r="252" spans="27:27" x14ac:dyDescent="0.25">
      <c r="AA252" s="7"/>
    </row>
    <row r="253" spans="27:27" x14ac:dyDescent="0.25">
      <c r="AA253" s="7"/>
    </row>
    <row r="254" spans="27:27" x14ac:dyDescent="0.25">
      <c r="AA254" s="7"/>
    </row>
    <row r="255" spans="27:27" x14ac:dyDescent="0.25">
      <c r="AA255" s="7"/>
    </row>
    <row r="256" spans="27:27" x14ac:dyDescent="0.25">
      <c r="AA256" s="7"/>
    </row>
    <row r="257" spans="27:27" x14ac:dyDescent="0.25">
      <c r="AA257" s="7"/>
    </row>
    <row r="258" spans="27:27" x14ac:dyDescent="0.25">
      <c r="AA258" s="7"/>
    </row>
    <row r="259" spans="27:27" x14ac:dyDescent="0.25">
      <c r="AA259" s="7"/>
    </row>
    <row r="260" spans="27:27" x14ac:dyDescent="0.25">
      <c r="AA260" s="7"/>
    </row>
    <row r="261" spans="27:27" x14ac:dyDescent="0.25">
      <c r="AA261" s="7"/>
    </row>
    <row r="262" spans="27:27" x14ac:dyDescent="0.25">
      <c r="AA262" s="7"/>
    </row>
    <row r="263" spans="27:27" x14ac:dyDescent="0.25">
      <c r="AA263" s="7"/>
    </row>
    <row r="264" spans="27:27" x14ac:dyDescent="0.25">
      <c r="AA264" s="7"/>
    </row>
    <row r="265" spans="27:27" x14ac:dyDescent="0.25">
      <c r="AA265" s="7"/>
    </row>
    <row r="266" spans="27:27" x14ac:dyDescent="0.25">
      <c r="AA266" s="7"/>
    </row>
    <row r="267" spans="27:27" x14ac:dyDescent="0.25">
      <c r="AA267" s="7"/>
    </row>
    <row r="268" spans="27:27" x14ac:dyDescent="0.25">
      <c r="AA268" s="7"/>
    </row>
    <row r="269" spans="27:27" x14ac:dyDescent="0.25">
      <c r="AA269" s="7"/>
    </row>
    <row r="270" spans="27:27" x14ac:dyDescent="0.25">
      <c r="AA270" s="7"/>
    </row>
    <row r="271" spans="27:27" x14ac:dyDescent="0.25">
      <c r="AA271" s="7"/>
    </row>
    <row r="272" spans="27:27" x14ac:dyDescent="0.25">
      <c r="AA272" s="7"/>
    </row>
    <row r="273" spans="27:27" x14ac:dyDescent="0.25">
      <c r="AA273" s="7"/>
    </row>
    <row r="274" spans="27:27" x14ac:dyDescent="0.25">
      <c r="AA274" s="7"/>
    </row>
    <row r="275" spans="27:27" x14ac:dyDescent="0.25">
      <c r="AA275" s="7"/>
    </row>
    <row r="276" spans="27:27" x14ac:dyDescent="0.25">
      <c r="AA276" s="7"/>
    </row>
    <row r="277" spans="27:27" x14ac:dyDescent="0.25">
      <c r="AA277" s="7"/>
    </row>
    <row r="278" spans="27:27" x14ac:dyDescent="0.25">
      <c r="AA278" s="7"/>
    </row>
    <row r="279" spans="27:27" x14ac:dyDescent="0.25">
      <c r="AA279" s="7"/>
    </row>
    <row r="280" spans="27:27" x14ac:dyDescent="0.25">
      <c r="AA280" s="7"/>
    </row>
    <row r="281" spans="27:27" x14ac:dyDescent="0.25">
      <c r="AA281" s="7"/>
    </row>
    <row r="282" spans="27:27" x14ac:dyDescent="0.25">
      <c r="AA282" s="7"/>
    </row>
    <row r="283" spans="27:27" x14ac:dyDescent="0.25">
      <c r="AA283" s="7"/>
    </row>
    <row r="284" spans="27:27" x14ac:dyDescent="0.25">
      <c r="AA284" s="7"/>
    </row>
    <row r="285" spans="27:27" x14ac:dyDescent="0.25">
      <c r="AA285" s="7"/>
    </row>
    <row r="286" spans="27:27" x14ac:dyDescent="0.25">
      <c r="AA286" s="7"/>
    </row>
    <row r="287" spans="27:27" x14ac:dyDescent="0.25">
      <c r="AA287" s="7"/>
    </row>
    <row r="288" spans="27:27" x14ac:dyDescent="0.25">
      <c r="AA288" s="7"/>
    </row>
    <row r="289" spans="27:27" x14ac:dyDescent="0.25">
      <c r="AA289" s="7"/>
    </row>
    <row r="290" spans="27:27" x14ac:dyDescent="0.25">
      <c r="AA290" s="7"/>
    </row>
    <row r="291" spans="27:27" x14ac:dyDescent="0.25">
      <c r="AA291" s="7"/>
    </row>
    <row r="292" spans="27:27" x14ac:dyDescent="0.25">
      <c r="AA292" s="7"/>
    </row>
    <row r="293" spans="27:27" x14ac:dyDescent="0.25">
      <c r="AA293" s="7"/>
    </row>
    <row r="294" spans="27:27" x14ac:dyDescent="0.25">
      <c r="AA294" s="7"/>
    </row>
    <row r="295" spans="27:27" x14ac:dyDescent="0.25">
      <c r="AA295" s="7"/>
    </row>
    <row r="296" spans="27:27" x14ac:dyDescent="0.25">
      <c r="AA296" s="7"/>
    </row>
    <row r="297" spans="27:27" x14ac:dyDescent="0.25">
      <c r="AA297" s="7"/>
    </row>
    <row r="298" spans="27:27" x14ac:dyDescent="0.25">
      <c r="AA298" s="7"/>
    </row>
    <row r="299" spans="27:27" x14ac:dyDescent="0.25">
      <c r="AA299" s="7"/>
    </row>
    <row r="300" spans="27:27" x14ac:dyDescent="0.25">
      <c r="AA300" s="7"/>
    </row>
    <row r="301" spans="27:27" x14ac:dyDescent="0.25">
      <c r="AA301" s="7"/>
    </row>
    <row r="302" spans="27:27" x14ac:dyDescent="0.25">
      <c r="AA302" s="7"/>
    </row>
    <row r="303" spans="27:27" x14ac:dyDescent="0.25">
      <c r="AA303" s="7"/>
    </row>
    <row r="304" spans="27:27" x14ac:dyDescent="0.25">
      <c r="AA304" s="7"/>
    </row>
    <row r="305" spans="27:27" x14ac:dyDescent="0.25">
      <c r="AA305" s="7"/>
    </row>
    <row r="306" spans="27:27" x14ac:dyDescent="0.25">
      <c r="AA306" s="7"/>
    </row>
    <row r="307" spans="27:27" x14ac:dyDescent="0.25">
      <c r="AA307" s="7"/>
    </row>
    <row r="308" spans="27:27" x14ac:dyDescent="0.25">
      <c r="AA308" s="7"/>
    </row>
    <row r="309" spans="27:27" x14ac:dyDescent="0.25">
      <c r="AA309" s="7"/>
    </row>
    <row r="310" spans="27:27" x14ac:dyDescent="0.25">
      <c r="AA310" s="7"/>
    </row>
    <row r="311" spans="27:27" x14ac:dyDescent="0.25">
      <c r="AA311" s="7"/>
    </row>
    <row r="312" spans="27:27" x14ac:dyDescent="0.25">
      <c r="AA312" s="7"/>
    </row>
    <row r="313" spans="27:27" x14ac:dyDescent="0.25">
      <c r="AA313" s="7"/>
    </row>
    <row r="314" spans="27:27" x14ac:dyDescent="0.25">
      <c r="AA314" s="7"/>
    </row>
    <row r="315" spans="27:27" x14ac:dyDescent="0.25">
      <c r="AA315" s="7"/>
    </row>
    <row r="316" spans="27:27" x14ac:dyDescent="0.25">
      <c r="AA316" s="7"/>
    </row>
    <row r="317" spans="27:27" x14ac:dyDescent="0.25">
      <c r="AA317" s="7"/>
    </row>
    <row r="318" spans="27:27" x14ac:dyDescent="0.25">
      <c r="AA318" s="7"/>
    </row>
    <row r="319" spans="27:27" x14ac:dyDescent="0.25">
      <c r="AA319" s="7"/>
    </row>
    <row r="320" spans="27:27" x14ac:dyDescent="0.25">
      <c r="AA320" s="7"/>
    </row>
    <row r="321" spans="27:27" x14ac:dyDescent="0.25">
      <c r="AA321" s="7"/>
    </row>
    <row r="322" spans="27:27" x14ac:dyDescent="0.25">
      <c r="AA322" s="7"/>
    </row>
    <row r="323" spans="27:27" x14ac:dyDescent="0.25">
      <c r="AA323" s="7"/>
    </row>
    <row r="324" spans="27:27" x14ac:dyDescent="0.25">
      <c r="AA324" s="7"/>
    </row>
    <row r="325" spans="27:27" x14ac:dyDescent="0.25">
      <c r="AA325" s="7"/>
    </row>
    <row r="326" spans="27:27" x14ac:dyDescent="0.25">
      <c r="AA326" s="7"/>
    </row>
    <row r="327" spans="27:27" x14ac:dyDescent="0.25">
      <c r="AA327" s="7"/>
    </row>
    <row r="328" spans="27:27" x14ac:dyDescent="0.25">
      <c r="AA328" s="7"/>
    </row>
    <row r="329" spans="27:27" x14ac:dyDescent="0.25">
      <c r="AA329" s="7"/>
    </row>
    <row r="330" spans="27:27" x14ac:dyDescent="0.25">
      <c r="AA330" s="7"/>
    </row>
    <row r="331" spans="27:27" x14ac:dyDescent="0.25">
      <c r="AA331" s="7"/>
    </row>
    <row r="332" spans="27:27" x14ac:dyDescent="0.25">
      <c r="AA332" s="7"/>
    </row>
    <row r="333" spans="27:27" x14ac:dyDescent="0.25">
      <c r="AA333" s="7"/>
    </row>
    <row r="334" spans="27:27" x14ac:dyDescent="0.25">
      <c r="AA334" s="7"/>
    </row>
    <row r="335" spans="27:27" x14ac:dyDescent="0.25">
      <c r="AA335" s="7"/>
    </row>
    <row r="336" spans="27:27" x14ac:dyDescent="0.25">
      <c r="AA336" s="7"/>
    </row>
    <row r="337" spans="27:27" x14ac:dyDescent="0.25">
      <c r="AA337" s="7"/>
    </row>
    <row r="338" spans="27:27" x14ac:dyDescent="0.25">
      <c r="AA338" s="7"/>
    </row>
    <row r="339" spans="27:27" x14ac:dyDescent="0.25">
      <c r="AA339" s="7"/>
    </row>
    <row r="340" spans="27:27" x14ac:dyDescent="0.25">
      <c r="AA340" s="7"/>
    </row>
    <row r="341" spans="27:27" x14ac:dyDescent="0.25">
      <c r="AA341" s="7"/>
    </row>
    <row r="342" spans="27:27" x14ac:dyDescent="0.25">
      <c r="AA342" s="7"/>
    </row>
    <row r="343" spans="27:27" x14ac:dyDescent="0.25">
      <c r="AA343" s="7"/>
    </row>
    <row r="344" spans="27:27" x14ac:dyDescent="0.25">
      <c r="AA344" s="7"/>
    </row>
    <row r="345" spans="27:27" x14ac:dyDescent="0.25">
      <c r="AA345" s="7"/>
    </row>
    <row r="346" spans="27:27" x14ac:dyDescent="0.25">
      <c r="AA346" s="7"/>
    </row>
    <row r="347" spans="27:27" x14ac:dyDescent="0.25">
      <c r="AA347" s="7"/>
    </row>
    <row r="348" spans="27:27" x14ac:dyDescent="0.25">
      <c r="AA348" s="7"/>
    </row>
    <row r="349" spans="27:27" x14ac:dyDescent="0.25">
      <c r="AA349" s="7"/>
    </row>
    <row r="350" spans="27:27" x14ac:dyDescent="0.25">
      <c r="AA350" s="7"/>
    </row>
    <row r="351" spans="27:27" x14ac:dyDescent="0.25">
      <c r="AA351" s="7"/>
    </row>
    <row r="352" spans="27:27" x14ac:dyDescent="0.25">
      <c r="AA352" s="7"/>
    </row>
    <row r="353" spans="27:27" x14ac:dyDescent="0.25">
      <c r="AA353" s="7"/>
    </row>
    <row r="354" spans="27:27" x14ac:dyDescent="0.25">
      <c r="AA354" s="7"/>
    </row>
    <row r="355" spans="27:27" x14ac:dyDescent="0.25">
      <c r="AA355" s="7"/>
    </row>
    <row r="356" spans="27:27" x14ac:dyDescent="0.25">
      <c r="AA356" s="7"/>
    </row>
    <row r="357" spans="27:27" x14ac:dyDescent="0.25">
      <c r="AA357" s="7"/>
    </row>
    <row r="358" spans="27:27" x14ac:dyDescent="0.25">
      <c r="AA358" s="7"/>
    </row>
    <row r="359" spans="27:27" x14ac:dyDescent="0.25">
      <c r="AA359" s="7"/>
    </row>
    <row r="360" spans="27:27" x14ac:dyDescent="0.25">
      <c r="AA360" s="7"/>
    </row>
    <row r="361" spans="27:27" x14ac:dyDescent="0.25">
      <c r="AA361" s="7"/>
    </row>
    <row r="362" spans="27:27" x14ac:dyDescent="0.25">
      <c r="AA362" s="7"/>
    </row>
    <row r="363" spans="27:27" x14ac:dyDescent="0.25">
      <c r="AA363" s="7"/>
    </row>
    <row r="364" spans="27:27" x14ac:dyDescent="0.25">
      <c r="AA364" s="7"/>
    </row>
    <row r="365" spans="27:27" x14ac:dyDescent="0.25">
      <c r="AA365" s="7"/>
    </row>
    <row r="366" spans="27:27" x14ac:dyDescent="0.25">
      <c r="AA366" s="7"/>
    </row>
    <row r="367" spans="27:27" x14ac:dyDescent="0.25">
      <c r="AA367" s="7"/>
    </row>
    <row r="368" spans="27:27" x14ac:dyDescent="0.25">
      <c r="AA368" s="7"/>
    </row>
    <row r="369" spans="27:27" x14ac:dyDescent="0.25">
      <c r="AA369" s="7"/>
    </row>
    <row r="370" spans="27:27" x14ac:dyDescent="0.25">
      <c r="AA370" s="7"/>
    </row>
    <row r="371" spans="27:27" x14ac:dyDescent="0.25">
      <c r="AA371" s="7"/>
    </row>
    <row r="372" spans="27:27" x14ac:dyDescent="0.25">
      <c r="AA372" s="7"/>
    </row>
    <row r="373" spans="27:27" x14ac:dyDescent="0.25">
      <c r="AA373" s="7"/>
    </row>
    <row r="374" spans="27:27" x14ac:dyDescent="0.25">
      <c r="AA374" s="7"/>
    </row>
    <row r="375" spans="27:27" x14ac:dyDescent="0.25">
      <c r="AA375" s="7"/>
    </row>
    <row r="376" spans="27:27" x14ac:dyDescent="0.25">
      <c r="AA376" s="7"/>
    </row>
    <row r="377" spans="27:27" x14ac:dyDescent="0.25">
      <c r="AA377" s="7"/>
    </row>
    <row r="378" spans="27:27" x14ac:dyDescent="0.25">
      <c r="AA378" s="7"/>
    </row>
    <row r="379" spans="27:27" x14ac:dyDescent="0.25">
      <c r="AA379" s="7"/>
    </row>
    <row r="380" spans="27:27" x14ac:dyDescent="0.25">
      <c r="AA380" s="7"/>
    </row>
    <row r="381" spans="27:27" x14ac:dyDescent="0.25">
      <c r="AA381" s="7"/>
    </row>
    <row r="382" spans="27:27" x14ac:dyDescent="0.25">
      <c r="AA382" s="7"/>
    </row>
    <row r="383" spans="27:27" x14ac:dyDescent="0.25">
      <c r="AA383" s="7"/>
    </row>
    <row r="384" spans="27:27" x14ac:dyDescent="0.25">
      <c r="AA384" s="7"/>
    </row>
    <row r="385" spans="27:27" x14ac:dyDescent="0.25">
      <c r="AA385" s="7"/>
    </row>
    <row r="386" spans="27:27" x14ac:dyDescent="0.25">
      <c r="AA386" s="7"/>
    </row>
    <row r="387" spans="27:27" x14ac:dyDescent="0.25">
      <c r="AA387" s="7"/>
    </row>
    <row r="388" spans="27:27" x14ac:dyDescent="0.25">
      <c r="AA388" s="7"/>
    </row>
    <row r="389" spans="27:27" x14ac:dyDescent="0.25">
      <c r="AA389" s="7"/>
    </row>
    <row r="390" spans="27:27" x14ac:dyDescent="0.25">
      <c r="AA390" s="7"/>
    </row>
    <row r="391" spans="27:27" x14ac:dyDescent="0.25">
      <c r="AA391" s="7"/>
    </row>
    <row r="392" spans="27:27" x14ac:dyDescent="0.25">
      <c r="AA392" s="7"/>
    </row>
    <row r="393" spans="27:27" x14ac:dyDescent="0.25">
      <c r="AA393" s="7"/>
    </row>
    <row r="394" spans="27:27" x14ac:dyDescent="0.25">
      <c r="AA394" s="7"/>
    </row>
    <row r="395" spans="27:27" x14ac:dyDescent="0.25">
      <c r="AA395" s="7"/>
    </row>
    <row r="396" spans="27:27" x14ac:dyDescent="0.25">
      <c r="AA396" s="7"/>
    </row>
    <row r="397" spans="27:27" x14ac:dyDescent="0.25">
      <c r="AA397" s="7"/>
    </row>
    <row r="398" spans="27:27" x14ac:dyDescent="0.25">
      <c r="AA398" s="7"/>
    </row>
    <row r="399" spans="27:27" x14ac:dyDescent="0.25">
      <c r="AA399" s="7"/>
    </row>
    <row r="400" spans="27:27" x14ac:dyDescent="0.25">
      <c r="AA400" s="7"/>
    </row>
    <row r="401" spans="27:27" x14ac:dyDescent="0.25">
      <c r="AA401" s="7"/>
    </row>
    <row r="402" spans="27:27" x14ac:dyDescent="0.25">
      <c r="AA402" s="7"/>
    </row>
    <row r="403" spans="27:27" x14ac:dyDescent="0.25">
      <c r="AA403" s="7"/>
    </row>
    <row r="404" spans="27:27" x14ac:dyDescent="0.25">
      <c r="AA404" s="7"/>
    </row>
    <row r="405" spans="27:27" x14ac:dyDescent="0.25">
      <c r="AA405" s="7"/>
    </row>
    <row r="406" spans="27:27" x14ac:dyDescent="0.25">
      <c r="AA406" s="7"/>
    </row>
    <row r="407" spans="27:27" x14ac:dyDescent="0.25">
      <c r="AA407" s="7"/>
    </row>
    <row r="408" spans="27:27" x14ac:dyDescent="0.25">
      <c r="AA408" s="7"/>
    </row>
    <row r="409" spans="27:27" x14ac:dyDescent="0.25">
      <c r="AA409" s="7"/>
    </row>
    <row r="410" spans="27:27" x14ac:dyDescent="0.25">
      <c r="AA410" s="7"/>
    </row>
    <row r="411" spans="27:27" x14ac:dyDescent="0.25">
      <c r="AA411" s="7"/>
    </row>
    <row r="412" spans="27:27" x14ac:dyDescent="0.25">
      <c r="AA412" s="7"/>
    </row>
    <row r="413" spans="27:27" x14ac:dyDescent="0.25">
      <c r="AA413" s="7"/>
    </row>
    <row r="414" spans="27:27" x14ac:dyDescent="0.25">
      <c r="AA414" s="7"/>
    </row>
    <row r="415" spans="27:27" x14ac:dyDescent="0.25">
      <c r="AA415" s="7"/>
    </row>
    <row r="416" spans="27:27" x14ac:dyDescent="0.25">
      <c r="AA416" s="7"/>
    </row>
    <row r="417" spans="27:27" x14ac:dyDescent="0.25">
      <c r="AA417" s="7"/>
    </row>
    <row r="418" spans="27:27" x14ac:dyDescent="0.25">
      <c r="AA418" s="7"/>
    </row>
    <row r="419" spans="27:27" x14ac:dyDescent="0.25">
      <c r="AA419" s="7"/>
    </row>
    <row r="420" spans="27:27" x14ac:dyDescent="0.25">
      <c r="AA420" s="7"/>
    </row>
    <row r="421" spans="27:27" x14ac:dyDescent="0.25">
      <c r="AA421" s="7"/>
    </row>
    <row r="422" spans="27:27" x14ac:dyDescent="0.25">
      <c r="AA422" s="7"/>
    </row>
    <row r="423" spans="27:27" x14ac:dyDescent="0.25">
      <c r="AA423" s="7"/>
    </row>
    <row r="424" spans="27:27" x14ac:dyDescent="0.25">
      <c r="AA424" s="7"/>
    </row>
    <row r="425" spans="27:27" x14ac:dyDescent="0.25">
      <c r="AA425" s="7"/>
    </row>
    <row r="426" spans="27:27" x14ac:dyDescent="0.25">
      <c r="AA426" s="7"/>
    </row>
    <row r="427" spans="27:27" x14ac:dyDescent="0.25">
      <c r="AA427" s="7"/>
    </row>
    <row r="428" spans="27:27" x14ac:dyDescent="0.25">
      <c r="AA428" s="7"/>
    </row>
    <row r="429" spans="27:27" x14ac:dyDescent="0.25">
      <c r="AA429" s="7"/>
    </row>
    <row r="430" spans="27:27" x14ac:dyDescent="0.25">
      <c r="AA430" s="7"/>
    </row>
    <row r="431" spans="27:27" x14ac:dyDescent="0.25">
      <c r="AA431" s="7"/>
    </row>
    <row r="432" spans="27:27" x14ac:dyDescent="0.25">
      <c r="AA432" s="7"/>
    </row>
    <row r="433" spans="27:27" x14ac:dyDescent="0.25">
      <c r="AA433" s="7"/>
    </row>
    <row r="434" spans="27:27" x14ac:dyDescent="0.25">
      <c r="AA434" s="7"/>
    </row>
    <row r="435" spans="27:27" x14ac:dyDescent="0.25">
      <c r="AA435" s="7"/>
    </row>
    <row r="436" spans="27:27" x14ac:dyDescent="0.25">
      <c r="AA436" s="7"/>
    </row>
    <row r="437" spans="27:27" x14ac:dyDescent="0.25">
      <c r="AA437" s="7"/>
    </row>
    <row r="438" spans="27:27" x14ac:dyDescent="0.25">
      <c r="AA438" s="7"/>
    </row>
    <row r="439" spans="27:27" x14ac:dyDescent="0.25">
      <c r="AA439" s="7"/>
    </row>
    <row r="440" spans="27:27" x14ac:dyDescent="0.25">
      <c r="AA440" s="7"/>
    </row>
    <row r="441" spans="27:27" x14ac:dyDescent="0.25">
      <c r="AA441" s="7"/>
    </row>
    <row r="442" spans="27:27" x14ac:dyDescent="0.25">
      <c r="AA442" s="7"/>
    </row>
    <row r="443" spans="27:27" x14ac:dyDescent="0.25">
      <c r="AA443" s="7"/>
    </row>
    <row r="444" spans="27:27" x14ac:dyDescent="0.25">
      <c r="AA444" s="7"/>
    </row>
    <row r="445" spans="27:27" x14ac:dyDescent="0.25">
      <c r="AA445" s="7"/>
    </row>
    <row r="446" spans="27:27" x14ac:dyDescent="0.25">
      <c r="AA446" s="7"/>
    </row>
    <row r="447" spans="27:27" x14ac:dyDescent="0.25">
      <c r="AA447" s="7"/>
    </row>
    <row r="448" spans="27:27" x14ac:dyDescent="0.25">
      <c r="AA448" s="7"/>
    </row>
    <row r="449" spans="27:27" x14ac:dyDescent="0.25">
      <c r="AA449" s="7"/>
    </row>
    <row r="450" spans="27:27" x14ac:dyDescent="0.25">
      <c r="AA450" s="7"/>
    </row>
    <row r="451" spans="27:27" x14ac:dyDescent="0.25">
      <c r="AA451" s="7"/>
    </row>
    <row r="452" spans="27:27" x14ac:dyDescent="0.25">
      <c r="AA452" s="7"/>
    </row>
    <row r="453" spans="27:27" x14ac:dyDescent="0.25">
      <c r="AA453" s="7"/>
    </row>
    <row r="454" spans="27:27" x14ac:dyDescent="0.25">
      <c r="AA454" s="7"/>
    </row>
    <row r="455" spans="27:27" x14ac:dyDescent="0.25">
      <c r="AA455" s="7"/>
    </row>
    <row r="456" spans="27:27" x14ac:dyDescent="0.25">
      <c r="AA456" s="7"/>
    </row>
    <row r="457" spans="27:27" x14ac:dyDescent="0.25">
      <c r="AA457" s="7"/>
    </row>
    <row r="458" spans="27:27" x14ac:dyDescent="0.25">
      <c r="AA458" s="7"/>
    </row>
    <row r="459" spans="27:27" x14ac:dyDescent="0.25">
      <c r="AA459" s="7"/>
    </row>
    <row r="460" spans="27:27" x14ac:dyDescent="0.25">
      <c r="AA460" s="7"/>
    </row>
    <row r="461" spans="27:27" x14ac:dyDescent="0.25">
      <c r="AA461" s="7"/>
    </row>
    <row r="462" spans="27:27" x14ac:dyDescent="0.25">
      <c r="AA462" s="7"/>
    </row>
    <row r="463" spans="27:27" x14ac:dyDescent="0.25">
      <c r="AA463" s="7"/>
    </row>
    <row r="464" spans="27:27" x14ac:dyDescent="0.25">
      <c r="AA464" s="7"/>
    </row>
    <row r="465" spans="27:27" x14ac:dyDescent="0.25">
      <c r="AA465" s="7"/>
    </row>
    <row r="466" spans="27:27" x14ac:dyDescent="0.25">
      <c r="AA466" s="7"/>
    </row>
    <row r="467" spans="27:27" x14ac:dyDescent="0.25">
      <c r="AA467" s="7"/>
    </row>
    <row r="468" spans="27:27" x14ac:dyDescent="0.25">
      <c r="AA468" s="7"/>
    </row>
    <row r="469" spans="27:27" x14ac:dyDescent="0.25">
      <c r="AA469" s="7"/>
    </row>
    <row r="470" spans="27:27" x14ac:dyDescent="0.25">
      <c r="AA470" s="7"/>
    </row>
    <row r="471" spans="27:27" x14ac:dyDescent="0.25">
      <c r="AA471" s="7"/>
    </row>
    <row r="472" spans="27:27" x14ac:dyDescent="0.25">
      <c r="AA472" s="7"/>
    </row>
    <row r="473" spans="27:27" x14ac:dyDescent="0.25">
      <c r="AA473" s="7"/>
    </row>
    <row r="474" spans="27:27" x14ac:dyDescent="0.25">
      <c r="AA474" s="7"/>
    </row>
    <row r="475" spans="27:27" x14ac:dyDescent="0.25">
      <c r="AA475" s="7"/>
    </row>
    <row r="476" spans="27:27" x14ac:dyDescent="0.25">
      <c r="AA476" s="7"/>
    </row>
    <row r="477" spans="27:27" x14ac:dyDescent="0.25">
      <c r="AA477" s="7"/>
    </row>
    <row r="478" spans="27:27" x14ac:dyDescent="0.25">
      <c r="AA478" s="7"/>
    </row>
    <row r="479" spans="27:27" x14ac:dyDescent="0.25">
      <c r="AA479" s="7"/>
    </row>
    <row r="480" spans="27:27" x14ac:dyDescent="0.25">
      <c r="AA480" s="7"/>
    </row>
    <row r="481" spans="27:27" x14ac:dyDescent="0.25">
      <c r="AA481" s="7"/>
    </row>
    <row r="482" spans="27:27" x14ac:dyDescent="0.25">
      <c r="AA482" s="7"/>
    </row>
    <row r="483" spans="27:27" x14ac:dyDescent="0.25">
      <c r="AA483" s="7"/>
    </row>
    <row r="484" spans="27:27" x14ac:dyDescent="0.25">
      <c r="AA484" s="7"/>
    </row>
    <row r="485" spans="27:27" x14ac:dyDescent="0.25">
      <c r="AA485" s="7"/>
    </row>
    <row r="486" spans="27:27" x14ac:dyDescent="0.25">
      <c r="AA486" s="7"/>
    </row>
    <row r="487" spans="27:27" x14ac:dyDescent="0.25">
      <c r="AA487" s="7"/>
    </row>
    <row r="488" spans="27:27" x14ac:dyDescent="0.25">
      <c r="AA488" s="7"/>
    </row>
    <row r="489" spans="27:27" x14ac:dyDescent="0.25">
      <c r="AA489" s="7"/>
    </row>
    <row r="490" spans="27:27" x14ac:dyDescent="0.25">
      <c r="AA490" s="7"/>
    </row>
    <row r="491" spans="27:27" x14ac:dyDescent="0.25">
      <c r="AA491" s="7"/>
    </row>
    <row r="492" spans="27:27" x14ac:dyDescent="0.25">
      <c r="AA492" s="7"/>
    </row>
    <row r="493" spans="27:27" x14ac:dyDescent="0.25">
      <c r="AA493" s="7"/>
    </row>
    <row r="494" spans="27:27" x14ac:dyDescent="0.25">
      <c r="AA494" s="15"/>
    </row>
    <row r="495" spans="27:27" x14ac:dyDescent="0.25">
      <c r="AA495" s="15"/>
    </row>
    <row r="496" spans="27:27" x14ac:dyDescent="0.25">
      <c r="AA496" s="15"/>
    </row>
  </sheetData>
  <phoneticPr fontId="6" type="noConversion"/>
  <pageMargins left="0.7" right="0.7" top="0.78740157499999996" bottom="0.78740157499999996" header="0.3" footer="0.3"/>
  <pageSetup paperSize="9" orientation="portrait" horizontalDpi="300" verticalDpi="0" r:id="rId1"/>
  <tableParts count="25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H509"/>
  <sheetViews>
    <sheetView tabSelected="1" workbookViewId="0">
      <pane ySplit="1" topLeftCell="A4" activePane="bottomLeft" state="frozen"/>
      <selection pane="bottomLeft" activeCell="D639" sqref="D639"/>
    </sheetView>
  </sheetViews>
  <sheetFormatPr baseColWidth="10" defaultColWidth="11.5703125" defaultRowHeight="15" x14ac:dyDescent="0.25"/>
  <cols>
    <col min="1" max="1" width="43.140625" style="21" bestFit="1" customWidth="1"/>
    <col min="2" max="2" width="39.7109375" style="21" customWidth="1"/>
    <col min="3" max="3" width="14.85546875" style="21" bestFit="1" customWidth="1"/>
    <col min="4" max="4" width="35.28515625" style="21" customWidth="1"/>
    <col min="5" max="5" width="30.28515625" style="21" customWidth="1"/>
    <col min="6" max="6" width="12" style="21" customWidth="1"/>
    <col min="7" max="7" width="17.5703125" style="21" customWidth="1"/>
    <col min="8" max="8" width="16.7109375" style="22" customWidth="1"/>
    <col min="9" max="16384" width="11.5703125" style="21"/>
  </cols>
  <sheetData>
    <row r="1" spans="1:8" ht="28.9" customHeight="1" x14ac:dyDescent="0.25">
      <c r="A1" s="21" t="s">
        <v>1</v>
      </c>
      <c r="B1" s="21" t="s">
        <v>423</v>
      </c>
      <c r="C1" s="21" t="s">
        <v>2</v>
      </c>
      <c r="D1" s="21" t="s">
        <v>3</v>
      </c>
      <c r="E1" s="21" t="s">
        <v>0</v>
      </c>
      <c r="F1" s="21" t="s">
        <v>420</v>
      </c>
      <c r="G1" s="21" t="s">
        <v>416</v>
      </c>
      <c r="H1" s="22" t="s">
        <v>417</v>
      </c>
    </row>
    <row r="2" spans="1:8" x14ac:dyDescent="0.25">
      <c r="A2" s="21" t="s">
        <v>484</v>
      </c>
      <c r="B2" s="21" t="s">
        <v>629</v>
      </c>
      <c r="C2" s="21" t="s">
        <v>7</v>
      </c>
      <c r="D2" s="21" t="s">
        <v>264</v>
      </c>
      <c r="E2" s="21" t="s">
        <v>326</v>
      </c>
      <c r="F2" s="21" t="s">
        <v>429</v>
      </c>
      <c r="G2" s="21" t="s">
        <v>515</v>
      </c>
      <c r="H2" s="22">
        <v>30000000</v>
      </c>
    </row>
    <row r="3" spans="1:8" ht="30" x14ac:dyDescent="0.25">
      <c r="A3" s="21" t="s">
        <v>484</v>
      </c>
      <c r="B3" s="21" t="s">
        <v>630</v>
      </c>
      <c r="C3" s="21" t="s">
        <v>7</v>
      </c>
      <c r="D3" s="21" t="s">
        <v>264</v>
      </c>
      <c r="E3" s="21" t="s">
        <v>101</v>
      </c>
      <c r="F3" s="21" t="s">
        <v>490</v>
      </c>
      <c r="G3" s="21" t="s">
        <v>515</v>
      </c>
      <c r="H3" s="22">
        <v>17200000</v>
      </c>
    </row>
    <row r="4" spans="1:8" ht="30" x14ac:dyDescent="0.25">
      <c r="A4" s="21" t="s">
        <v>466</v>
      </c>
      <c r="B4" s="21" t="s">
        <v>760</v>
      </c>
      <c r="C4" s="21" t="s">
        <v>27</v>
      </c>
      <c r="D4" s="21" t="s">
        <v>281</v>
      </c>
      <c r="E4" s="21" t="s">
        <v>103</v>
      </c>
      <c r="F4" s="21" t="s">
        <v>490</v>
      </c>
      <c r="G4" s="21" t="s">
        <v>515</v>
      </c>
      <c r="H4" s="27"/>
    </row>
    <row r="5" spans="1:8" ht="30" x14ac:dyDescent="0.25">
      <c r="A5" s="21" t="s">
        <v>466</v>
      </c>
      <c r="B5" s="21" t="s">
        <v>757</v>
      </c>
      <c r="C5" s="21" t="s">
        <v>27</v>
      </c>
      <c r="D5" s="21" t="s">
        <v>281</v>
      </c>
      <c r="E5" s="21" t="s">
        <v>137</v>
      </c>
      <c r="F5" s="21" t="s">
        <v>490</v>
      </c>
      <c r="G5" s="21" t="s">
        <v>515</v>
      </c>
      <c r="H5" s="27"/>
    </row>
    <row r="6" spans="1:8" x14ac:dyDescent="0.25">
      <c r="A6" s="21" t="s">
        <v>471</v>
      </c>
      <c r="B6" s="21" t="s">
        <v>751</v>
      </c>
      <c r="C6" s="21" t="s">
        <v>47</v>
      </c>
      <c r="D6" s="21" t="s">
        <v>189</v>
      </c>
      <c r="E6" s="21" t="s">
        <v>247</v>
      </c>
      <c r="F6" s="21" t="s">
        <v>424</v>
      </c>
      <c r="G6" s="21" t="s">
        <v>515</v>
      </c>
    </row>
    <row r="7" spans="1:8" ht="30" x14ac:dyDescent="0.25">
      <c r="A7" s="21" t="s">
        <v>466</v>
      </c>
      <c r="B7" s="21" t="s">
        <v>763</v>
      </c>
      <c r="C7" s="21" t="s">
        <v>27</v>
      </c>
      <c r="D7" s="21" t="s">
        <v>121</v>
      </c>
      <c r="E7" s="21" t="s">
        <v>126</v>
      </c>
      <c r="F7" s="21" t="s">
        <v>490</v>
      </c>
      <c r="G7" s="21" t="s">
        <v>515</v>
      </c>
      <c r="H7" s="27"/>
    </row>
    <row r="8" spans="1:8" ht="30" x14ac:dyDescent="0.25">
      <c r="A8" s="21" t="s">
        <v>465</v>
      </c>
      <c r="B8" s="21" t="s">
        <v>686</v>
      </c>
      <c r="C8" s="21" t="s">
        <v>7</v>
      </c>
      <c r="D8" s="21" t="s">
        <v>230</v>
      </c>
      <c r="E8" s="21" t="s">
        <v>198</v>
      </c>
      <c r="F8" s="21" t="s">
        <v>429</v>
      </c>
      <c r="G8" s="21" t="s">
        <v>499</v>
      </c>
      <c r="H8" s="22">
        <v>6130000</v>
      </c>
    </row>
    <row r="9" spans="1:8" ht="30" x14ac:dyDescent="0.25">
      <c r="A9" s="21" t="s">
        <v>229</v>
      </c>
      <c r="B9" s="21" t="s">
        <v>717</v>
      </c>
      <c r="C9" s="21" t="s">
        <v>86</v>
      </c>
      <c r="D9" s="21" t="s">
        <v>264</v>
      </c>
      <c r="E9" s="21" t="s">
        <v>200</v>
      </c>
      <c r="F9" s="21" t="s">
        <v>429</v>
      </c>
      <c r="G9" s="21" t="s">
        <v>515</v>
      </c>
      <c r="H9" s="22">
        <v>4850000</v>
      </c>
    </row>
    <row r="10" spans="1:8" ht="30" x14ac:dyDescent="0.25">
      <c r="A10" s="21" t="s">
        <v>188</v>
      </c>
      <c r="B10" s="21" t="s">
        <v>665</v>
      </c>
      <c r="C10" s="21" t="s">
        <v>7</v>
      </c>
      <c r="D10" s="21" t="s">
        <v>6</v>
      </c>
      <c r="E10" s="21" t="s">
        <v>185</v>
      </c>
      <c r="F10" s="21" t="s">
        <v>424</v>
      </c>
      <c r="G10" s="21" t="s">
        <v>432</v>
      </c>
      <c r="H10" s="22">
        <v>3903000</v>
      </c>
    </row>
    <row r="11" spans="1:8" ht="30" x14ac:dyDescent="0.25">
      <c r="A11" s="21" t="s">
        <v>466</v>
      </c>
      <c r="B11" s="21" t="s">
        <v>774</v>
      </c>
      <c r="C11" s="21" t="s">
        <v>7</v>
      </c>
      <c r="D11" s="21" t="s">
        <v>121</v>
      </c>
      <c r="E11" s="21" t="s">
        <v>143</v>
      </c>
      <c r="F11" s="21" t="s">
        <v>430</v>
      </c>
      <c r="G11" s="21" t="s">
        <v>513</v>
      </c>
      <c r="H11" s="27">
        <f>4398580.16/119*100</f>
        <v>3696285.848739496</v>
      </c>
    </row>
    <row r="12" spans="1:8" ht="30" x14ac:dyDescent="0.25">
      <c r="A12" s="21" t="s">
        <v>472</v>
      </c>
      <c r="B12" s="29" t="s">
        <v>690</v>
      </c>
      <c r="C12" s="21" t="s">
        <v>66</v>
      </c>
      <c r="D12" s="21" t="s">
        <v>139</v>
      </c>
      <c r="E12" s="21" t="s">
        <v>434</v>
      </c>
      <c r="F12" s="29" t="s">
        <v>491</v>
      </c>
      <c r="G12" s="29" t="s">
        <v>515</v>
      </c>
      <c r="H12" s="30">
        <v>3500000</v>
      </c>
    </row>
    <row r="13" spans="1:8" ht="30" x14ac:dyDescent="0.25">
      <c r="A13" s="21" t="s">
        <v>472</v>
      </c>
      <c r="B13" s="29" t="s">
        <v>696</v>
      </c>
      <c r="C13" s="21" t="s">
        <v>47</v>
      </c>
      <c r="D13" s="21" t="s">
        <v>273</v>
      </c>
      <c r="E13" s="21" t="s">
        <v>171</v>
      </c>
      <c r="F13" s="29" t="s">
        <v>490</v>
      </c>
      <c r="G13" s="29" t="s">
        <v>515</v>
      </c>
      <c r="H13" s="30"/>
    </row>
    <row r="14" spans="1:8" ht="45" x14ac:dyDescent="0.25">
      <c r="A14" s="21" t="s">
        <v>466</v>
      </c>
      <c r="B14" s="21" t="s">
        <v>762</v>
      </c>
      <c r="C14" s="21" t="s">
        <v>27</v>
      </c>
      <c r="D14" s="21" t="s">
        <v>281</v>
      </c>
      <c r="E14" s="21" t="s">
        <v>103</v>
      </c>
      <c r="F14" s="21" t="s">
        <v>427</v>
      </c>
      <c r="G14" s="21" t="s">
        <v>515</v>
      </c>
      <c r="H14" s="27"/>
    </row>
    <row r="15" spans="1:8" x14ac:dyDescent="0.25">
      <c r="A15" s="21" t="s">
        <v>469</v>
      </c>
      <c r="B15" s="21" t="s">
        <v>618</v>
      </c>
      <c r="C15" s="21" t="s">
        <v>27</v>
      </c>
      <c r="D15" s="21" t="s">
        <v>5</v>
      </c>
      <c r="E15" s="21" t="s">
        <v>52</v>
      </c>
      <c r="F15" s="21" t="s">
        <v>428</v>
      </c>
      <c r="G15" s="21" t="s">
        <v>512</v>
      </c>
    </row>
    <row r="16" spans="1:8" ht="30" x14ac:dyDescent="0.25">
      <c r="A16" s="21" t="s">
        <v>254</v>
      </c>
      <c r="B16" s="24" t="s">
        <v>535</v>
      </c>
      <c r="C16" s="21" t="s">
        <v>86</v>
      </c>
      <c r="D16" s="21" t="s">
        <v>230</v>
      </c>
      <c r="E16" s="21" t="s">
        <v>198</v>
      </c>
      <c r="F16" s="21" t="s">
        <v>490</v>
      </c>
      <c r="G16" s="21" t="s">
        <v>514</v>
      </c>
      <c r="H16" s="22">
        <v>2400000</v>
      </c>
    </row>
    <row r="17" spans="1:8" ht="30" x14ac:dyDescent="0.25">
      <c r="A17" s="21" t="s">
        <v>479</v>
      </c>
      <c r="B17" s="21" t="s">
        <v>754</v>
      </c>
      <c r="C17" s="21" t="s">
        <v>47</v>
      </c>
      <c r="D17" s="21" t="s">
        <v>139</v>
      </c>
      <c r="E17" s="25" t="s">
        <v>109</v>
      </c>
      <c r="F17" s="21" t="s">
        <v>424</v>
      </c>
      <c r="G17" s="21" t="s">
        <v>515</v>
      </c>
    </row>
    <row r="18" spans="1:8" ht="30" x14ac:dyDescent="0.25">
      <c r="A18" s="21" t="s">
        <v>479</v>
      </c>
      <c r="B18" s="21" t="s">
        <v>756</v>
      </c>
      <c r="C18" s="21" t="s">
        <v>47</v>
      </c>
      <c r="D18" s="21" t="s">
        <v>446</v>
      </c>
      <c r="E18" s="25" t="s">
        <v>458</v>
      </c>
      <c r="F18" s="21" t="s">
        <v>427</v>
      </c>
      <c r="G18" s="21" t="s">
        <v>515</v>
      </c>
    </row>
    <row r="19" spans="1:8" x14ac:dyDescent="0.25">
      <c r="A19" s="21" t="s">
        <v>469</v>
      </c>
      <c r="B19" s="21" t="s">
        <v>619</v>
      </c>
      <c r="C19" s="21" t="s">
        <v>27</v>
      </c>
      <c r="D19" s="21" t="s">
        <v>5</v>
      </c>
      <c r="E19" s="21" t="s">
        <v>52</v>
      </c>
      <c r="F19" s="21" t="s">
        <v>427</v>
      </c>
      <c r="G19" s="21" t="s">
        <v>510</v>
      </c>
    </row>
    <row r="20" spans="1:8" ht="30" x14ac:dyDescent="0.25">
      <c r="A20" s="21" t="s">
        <v>465</v>
      </c>
      <c r="B20" s="21" t="s">
        <v>681</v>
      </c>
      <c r="C20" s="21" t="s">
        <v>27</v>
      </c>
      <c r="D20" s="21" t="s">
        <v>446</v>
      </c>
      <c r="E20" s="21" t="s">
        <v>452</v>
      </c>
      <c r="F20" s="21" t="s">
        <v>490</v>
      </c>
      <c r="G20" s="21" t="s">
        <v>432</v>
      </c>
    </row>
    <row r="21" spans="1:8" ht="30" x14ac:dyDescent="0.25">
      <c r="A21" s="21" t="s">
        <v>242</v>
      </c>
      <c r="B21" s="21" t="s">
        <v>746</v>
      </c>
      <c r="C21" s="21" t="s">
        <v>7</v>
      </c>
      <c r="D21" s="21" t="s">
        <v>230</v>
      </c>
      <c r="E21" s="21" t="s">
        <v>212</v>
      </c>
      <c r="F21" s="21" t="s">
        <v>424</v>
      </c>
      <c r="G21" s="21" t="s">
        <v>501</v>
      </c>
      <c r="H21" s="22">
        <v>2000000</v>
      </c>
    </row>
    <row r="22" spans="1:8" ht="30" x14ac:dyDescent="0.25">
      <c r="A22" s="21" t="s">
        <v>242</v>
      </c>
      <c r="B22" s="21" t="s">
        <v>746</v>
      </c>
      <c r="C22" s="21" t="s">
        <v>7</v>
      </c>
      <c r="D22" s="21" t="s">
        <v>157</v>
      </c>
      <c r="E22" s="21" t="s">
        <v>246</v>
      </c>
      <c r="F22" s="21" t="s">
        <v>492</v>
      </c>
      <c r="G22" s="21" t="s">
        <v>514</v>
      </c>
      <c r="H22" s="22">
        <v>2000000</v>
      </c>
    </row>
    <row r="23" spans="1:8" ht="90" x14ac:dyDescent="0.25">
      <c r="A23" s="21" t="s">
        <v>466</v>
      </c>
      <c r="B23" s="21" t="s">
        <v>761</v>
      </c>
      <c r="C23" s="21" t="s">
        <v>27</v>
      </c>
      <c r="D23" s="21" t="s">
        <v>281</v>
      </c>
      <c r="E23" s="21" t="s">
        <v>103</v>
      </c>
      <c r="F23" s="21" t="s">
        <v>490</v>
      </c>
      <c r="G23" s="21" t="s">
        <v>515</v>
      </c>
      <c r="H23" s="27"/>
    </row>
    <row r="24" spans="1:8" ht="30" x14ac:dyDescent="0.25">
      <c r="A24" s="21" t="s">
        <v>229</v>
      </c>
      <c r="B24" s="21" t="s">
        <v>717</v>
      </c>
      <c r="C24" s="21" t="s">
        <v>86</v>
      </c>
      <c r="D24" s="21" t="s">
        <v>264</v>
      </c>
      <c r="E24" s="21" t="s">
        <v>170</v>
      </c>
      <c r="F24" s="21" t="s">
        <v>429</v>
      </c>
      <c r="G24" s="21" t="s">
        <v>515</v>
      </c>
      <c r="H24" s="22">
        <v>1800000</v>
      </c>
    </row>
    <row r="25" spans="1:8" ht="30" x14ac:dyDescent="0.25">
      <c r="A25" s="21" t="s">
        <v>479</v>
      </c>
      <c r="B25" s="21" t="s">
        <v>755</v>
      </c>
      <c r="C25" s="21" t="s">
        <v>47</v>
      </c>
      <c r="D25" s="21" t="s">
        <v>446</v>
      </c>
      <c r="E25" s="25" t="s">
        <v>458</v>
      </c>
      <c r="F25" s="21" t="s">
        <v>424</v>
      </c>
      <c r="G25" s="21" t="s">
        <v>515</v>
      </c>
    </row>
    <row r="26" spans="1:8" ht="30" x14ac:dyDescent="0.25">
      <c r="A26" s="21" t="s">
        <v>466</v>
      </c>
      <c r="B26" s="21" t="s">
        <v>758</v>
      </c>
      <c r="C26" s="21" t="s">
        <v>27</v>
      </c>
      <c r="D26" s="21" t="s">
        <v>281</v>
      </c>
      <c r="E26" s="21" t="s">
        <v>103</v>
      </c>
      <c r="F26" s="21" t="s">
        <v>490</v>
      </c>
      <c r="G26" s="21" t="s">
        <v>515</v>
      </c>
      <c r="H26" s="27"/>
    </row>
    <row r="27" spans="1:8" ht="30" x14ac:dyDescent="0.25">
      <c r="A27" s="21" t="s">
        <v>188</v>
      </c>
      <c r="B27" s="21" t="s">
        <v>634</v>
      </c>
      <c r="C27" s="21" t="s">
        <v>27</v>
      </c>
      <c r="D27" s="21" t="s">
        <v>157</v>
      </c>
      <c r="E27" s="21" t="s">
        <v>403</v>
      </c>
      <c r="F27" s="21" t="s">
        <v>424</v>
      </c>
      <c r="G27" s="21" t="s">
        <v>432</v>
      </c>
    </row>
    <row r="28" spans="1:8" x14ac:dyDescent="0.25">
      <c r="A28" s="21" t="s">
        <v>471</v>
      </c>
      <c r="B28" s="21" t="s">
        <v>747</v>
      </c>
      <c r="C28" s="21" t="s">
        <v>47</v>
      </c>
      <c r="D28" s="21" t="s">
        <v>189</v>
      </c>
      <c r="E28" s="21" t="s">
        <v>181</v>
      </c>
      <c r="F28" s="21" t="s">
        <v>424</v>
      </c>
      <c r="G28" s="21" t="s">
        <v>515</v>
      </c>
    </row>
    <row r="29" spans="1:8" x14ac:dyDescent="0.25">
      <c r="A29" s="21" t="s">
        <v>465</v>
      </c>
      <c r="B29" s="21" t="s">
        <v>686</v>
      </c>
      <c r="C29" s="21" t="s">
        <v>7</v>
      </c>
      <c r="D29" s="21" t="s">
        <v>264</v>
      </c>
      <c r="E29" s="21" t="s">
        <v>153</v>
      </c>
      <c r="F29" s="21" t="s">
        <v>426</v>
      </c>
      <c r="G29" s="21" t="s">
        <v>430</v>
      </c>
      <c r="H29" s="22">
        <v>1260000</v>
      </c>
    </row>
    <row r="30" spans="1:8" ht="30" x14ac:dyDescent="0.25">
      <c r="A30" s="21" t="s">
        <v>472</v>
      </c>
      <c r="B30" s="29" t="s">
        <v>695</v>
      </c>
      <c r="C30" s="21" t="s">
        <v>47</v>
      </c>
      <c r="D30" s="21" t="s">
        <v>446</v>
      </c>
      <c r="E30" s="21" t="s">
        <v>455</v>
      </c>
      <c r="F30" s="29" t="s">
        <v>428</v>
      </c>
      <c r="G30" s="29" t="s">
        <v>515</v>
      </c>
      <c r="H30" s="30"/>
    </row>
    <row r="31" spans="1:8" ht="30" x14ac:dyDescent="0.25">
      <c r="A31" s="21" t="s">
        <v>188</v>
      </c>
      <c r="B31" s="21" t="s">
        <v>651</v>
      </c>
      <c r="C31" s="21" t="s">
        <v>7</v>
      </c>
      <c r="D31" s="21" t="s">
        <v>6</v>
      </c>
      <c r="E31" s="21" t="s">
        <v>185</v>
      </c>
      <c r="F31" s="21" t="s">
        <v>424</v>
      </c>
      <c r="G31" s="21" t="s">
        <v>432</v>
      </c>
      <c r="H31" s="22">
        <v>1195000</v>
      </c>
    </row>
    <row r="32" spans="1:8" ht="30" x14ac:dyDescent="0.25">
      <c r="A32" s="21" t="s">
        <v>472</v>
      </c>
      <c r="B32" s="29" t="s">
        <v>694</v>
      </c>
      <c r="C32" s="21" t="s">
        <v>47</v>
      </c>
      <c r="D32" s="21" t="s">
        <v>174</v>
      </c>
      <c r="E32" s="21" t="s">
        <v>164</v>
      </c>
      <c r="F32" s="29" t="s">
        <v>491</v>
      </c>
      <c r="G32" s="29" t="s">
        <v>515</v>
      </c>
      <c r="H32" s="30"/>
    </row>
    <row r="33" spans="1:8" ht="30" x14ac:dyDescent="0.25">
      <c r="A33" s="21" t="s">
        <v>465</v>
      </c>
      <c r="B33" s="21" t="s">
        <v>686</v>
      </c>
      <c r="C33" s="21" t="s">
        <v>7</v>
      </c>
      <c r="D33" s="21" t="s">
        <v>264</v>
      </c>
      <c r="E33" s="21" t="s">
        <v>63</v>
      </c>
      <c r="F33" s="21" t="s">
        <v>431</v>
      </c>
      <c r="G33" s="21" t="s">
        <v>491</v>
      </c>
      <c r="H33" s="22">
        <v>1100000</v>
      </c>
    </row>
    <row r="34" spans="1:8" ht="30" x14ac:dyDescent="0.25">
      <c r="A34" s="21" t="s">
        <v>469</v>
      </c>
      <c r="B34" s="28" t="s">
        <v>785</v>
      </c>
      <c r="C34" s="21" t="s">
        <v>7</v>
      </c>
      <c r="D34" s="21" t="s">
        <v>121</v>
      </c>
      <c r="E34" s="21" t="s">
        <v>143</v>
      </c>
      <c r="F34" t="s">
        <v>429</v>
      </c>
      <c r="G34" t="s">
        <v>500</v>
      </c>
      <c r="H34" s="26">
        <v>1061300</v>
      </c>
    </row>
    <row r="35" spans="1:8" ht="30" x14ac:dyDescent="0.25">
      <c r="A35" s="21" t="s">
        <v>465</v>
      </c>
      <c r="B35" s="21" t="s">
        <v>593</v>
      </c>
      <c r="C35" s="21" t="s">
        <v>47</v>
      </c>
      <c r="D35" s="21" t="s">
        <v>174</v>
      </c>
      <c r="E35" s="21" t="s">
        <v>164</v>
      </c>
      <c r="F35" s="21" t="s">
        <v>490</v>
      </c>
      <c r="G35" s="21" t="s">
        <v>514</v>
      </c>
    </row>
    <row r="36" spans="1:8" ht="30" x14ac:dyDescent="0.25">
      <c r="A36" s="21" t="s">
        <v>465</v>
      </c>
      <c r="B36" s="21" t="s">
        <v>593</v>
      </c>
      <c r="C36" s="21" t="s">
        <v>47</v>
      </c>
      <c r="D36" s="21" t="s">
        <v>174</v>
      </c>
      <c r="E36" s="21" t="s">
        <v>164</v>
      </c>
      <c r="F36" s="21" t="s">
        <v>490</v>
      </c>
      <c r="G36" s="21" t="s">
        <v>514</v>
      </c>
    </row>
    <row r="37" spans="1:8" x14ac:dyDescent="0.25">
      <c r="A37" s="21" t="s">
        <v>484</v>
      </c>
      <c r="B37" s="21" t="s">
        <v>527</v>
      </c>
      <c r="C37" s="21" t="s">
        <v>27</v>
      </c>
      <c r="D37" s="21" t="s">
        <v>281</v>
      </c>
      <c r="E37" s="21" t="s">
        <v>180</v>
      </c>
      <c r="F37" s="21" t="s">
        <v>431</v>
      </c>
      <c r="G37" s="21" t="s">
        <v>515</v>
      </c>
    </row>
    <row r="38" spans="1:8" ht="30" x14ac:dyDescent="0.25">
      <c r="A38" s="21" t="s">
        <v>465</v>
      </c>
      <c r="B38" s="21" t="s">
        <v>686</v>
      </c>
      <c r="C38" s="21" t="s">
        <v>7</v>
      </c>
      <c r="D38" s="21" t="s">
        <v>157</v>
      </c>
      <c r="E38" s="21" t="s">
        <v>284</v>
      </c>
      <c r="F38" s="21" t="s">
        <v>492</v>
      </c>
      <c r="G38" s="21" t="s">
        <v>515</v>
      </c>
      <c r="H38" s="22">
        <v>1000000</v>
      </c>
    </row>
    <row r="39" spans="1:8" ht="30" x14ac:dyDescent="0.25">
      <c r="A39" s="21" t="s">
        <v>229</v>
      </c>
      <c r="B39" s="21" t="s">
        <v>716</v>
      </c>
      <c r="C39" s="21" t="s">
        <v>7</v>
      </c>
      <c r="D39" s="21" t="s">
        <v>157</v>
      </c>
      <c r="F39" s="21" t="s">
        <v>426</v>
      </c>
      <c r="G39" s="21" t="s">
        <v>497</v>
      </c>
      <c r="H39" s="22">
        <v>1000000</v>
      </c>
    </row>
    <row r="40" spans="1:8" ht="30" x14ac:dyDescent="0.25">
      <c r="A40" s="21" t="s">
        <v>229</v>
      </c>
      <c r="B40" s="21" t="s">
        <v>717</v>
      </c>
      <c r="C40" s="21" t="s">
        <v>86</v>
      </c>
      <c r="D40" s="21" t="s">
        <v>157</v>
      </c>
      <c r="F40" s="21" t="s">
        <v>432</v>
      </c>
      <c r="G40" s="21" t="s">
        <v>515</v>
      </c>
      <c r="H40" s="22">
        <v>1000000</v>
      </c>
    </row>
    <row r="41" spans="1:8" ht="30" x14ac:dyDescent="0.25">
      <c r="A41" s="21" t="s">
        <v>229</v>
      </c>
      <c r="B41" s="21" t="s">
        <v>721</v>
      </c>
      <c r="C41" s="21" t="s">
        <v>86</v>
      </c>
      <c r="D41" s="21" t="s">
        <v>174</v>
      </c>
      <c r="E41" s="21" t="s">
        <v>164</v>
      </c>
      <c r="F41" s="21" t="s">
        <v>431</v>
      </c>
      <c r="G41" s="21" t="s">
        <v>515</v>
      </c>
      <c r="H41" s="22">
        <v>1000000</v>
      </c>
    </row>
    <row r="42" spans="1:8" ht="30" x14ac:dyDescent="0.25">
      <c r="A42" s="21" t="s">
        <v>472</v>
      </c>
      <c r="B42" s="29" t="s">
        <v>693</v>
      </c>
      <c r="C42" s="21" t="s">
        <v>47</v>
      </c>
      <c r="D42" s="21" t="s">
        <v>174</v>
      </c>
      <c r="E42" s="21" t="s">
        <v>164</v>
      </c>
      <c r="F42" s="29" t="s">
        <v>491</v>
      </c>
      <c r="G42" s="29" t="s">
        <v>515</v>
      </c>
      <c r="H42" s="30"/>
    </row>
    <row r="43" spans="1:8" ht="30" x14ac:dyDescent="0.25">
      <c r="A43" s="21" t="s">
        <v>472</v>
      </c>
      <c r="B43" s="29" t="s">
        <v>699</v>
      </c>
      <c r="C43" s="21" t="s">
        <v>47</v>
      </c>
      <c r="D43" s="21" t="s">
        <v>157</v>
      </c>
      <c r="E43" s="21" t="s">
        <v>145</v>
      </c>
      <c r="F43" s="29" t="s">
        <v>490</v>
      </c>
      <c r="G43" s="29" t="s">
        <v>515</v>
      </c>
      <c r="H43" s="30"/>
    </row>
    <row r="44" spans="1:8" ht="30" x14ac:dyDescent="0.25">
      <c r="A44" s="21" t="s">
        <v>469</v>
      </c>
      <c r="B44" s="28" t="s">
        <v>786</v>
      </c>
      <c r="C44" s="21" t="s">
        <v>7</v>
      </c>
      <c r="D44" s="21" t="s">
        <v>121</v>
      </c>
      <c r="E44" s="21" t="s">
        <v>143</v>
      </c>
      <c r="F44" t="s">
        <v>495</v>
      </c>
      <c r="G44" t="s">
        <v>511</v>
      </c>
      <c r="H44" s="26">
        <v>909200</v>
      </c>
    </row>
    <row r="45" spans="1:8" x14ac:dyDescent="0.25">
      <c r="A45" s="21" t="s">
        <v>484</v>
      </c>
      <c r="B45" s="21" t="s">
        <v>528</v>
      </c>
      <c r="C45" s="21" t="s">
        <v>27</v>
      </c>
      <c r="D45" s="21" t="s">
        <v>281</v>
      </c>
      <c r="E45" s="21" t="s">
        <v>180</v>
      </c>
      <c r="F45" s="21" t="s">
        <v>431</v>
      </c>
      <c r="G45" s="21" t="s">
        <v>515</v>
      </c>
    </row>
    <row r="46" spans="1:8" x14ac:dyDescent="0.25">
      <c r="A46" s="21" t="s">
        <v>484</v>
      </c>
      <c r="B46" s="21" t="s">
        <v>529</v>
      </c>
      <c r="C46" s="21" t="s">
        <v>27</v>
      </c>
      <c r="D46" s="21" t="s">
        <v>281</v>
      </c>
      <c r="E46" s="21" t="s">
        <v>180</v>
      </c>
      <c r="F46" s="21" t="s">
        <v>431</v>
      </c>
      <c r="G46" s="21" t="s">
        <v>515</v>
      </c>
    </row>
    <row r="47" spans="1:8" ht="30" x14ac:dyDescent="0.25">
      <c r="A47" s="21" t="s">
        <v>472</v>
      </c>
      <c r="B47" s="29" t="s">
        <v>692</v>
      </c>
      <c r="C47" s="21" t="s">
        <v>47</v>
      </c>
      <c r="D47" s="21" t="s">
        <v>174</v>
      </c>
      <c r="E47" s="21" t="s">
        <v>164</v>
      </c>
      <c r="F47" s="29" t="s">
        <v>491</v>
      </c>
      <c r="G47" s="29" t="s">
        <v>515</v>
      </c>
      <c r="H47" s="30"/>
    </row>
    <row r="48" spans="1:8" ht="30" x14ac:dyDescent="0.25">
      <c r="A48" s="21" t="s">
        <v>465</v>
      </c>
      <c r="B48" s="21" t="s">
        <v>675</v>
      </c>
      <c r="C48" s="21" t="s">
        <v>7</v>
      </c>
      <c r="D48" s="21" t="s">
        <v>157</v>
      </c>
      <c r="E48" s="21" t="s">
        <v>145</v>
      </c>
      <c r="F48" s="21" t="s">
        <v>426</v>
      </c>
      <c r="G48" s="21" t="s">
        <v>432</v>
      </c>
      <c r="H48" s="22">
        <v>893893.49</v>
      </c>
    </row>
    <row r="49" spans="1:8" ht="30" x14ac:dyDescent="0.25">
      <c r="A49" s="21" t="s">
        <v>254</v>
      </c>
      <c r="B49" s="24" t="s">
        <v>540</v>
      </c>
      <c r="C49" s="21" t="s">
        <v>7</v>
      </c>
      <c r="D49" s="21" t="s">
        <v>230</v>
      </c>
      <c r="E49" s="21" t="s">
        <v>212</v>
      </c>
      <c r="F49" s="21" t="s">
        <v>424</v>
      </c>
      <c r="G49" s="21" t="s">
        <v>495</v>
      </c>
      <c r="H49" s="22">
        <v>870000</v>
      </c>
    </row>
    <row r="50" spans="1:8" x14ac:dyDescent="0.25">
      <c r="A50" s="21" t="s">
        <v>469</v>
      </c>
      <c r="B50" s="21" t="s">
        <v>620</v>
      </c>
      <c r="C50" s="21" t="s">
        <v>27</v>
      </c>
      <c r="D50" s="21" t="s">
        <v>5</v>
      </c>
      <c r="E50" s="21" t="s">
        <v>52</v>
      </c>
      <c r="F50" s="21" t="s">
        <v>425</v>
      </c>
      <c r="G50" s="21" t="s">
        <v>499</v>
      </c>
    </row>
    <row r="51" spans="1:8" ht="45" x14ac:dyDescent="0.25">
      <c r="A51" s="21" t="s">
        <v>466</v>
      </c>
      <c r="B51" s="21" t="s">
        <v>778</v>
      </c>
      <c r="C51" s="21" t="s">
        <v>7</v>
      </c>
      <c r="D51" s="21" t="s">
        <v>121</v>
      </c>
      <c r="E51" s="21" t="s">
        <v>143</v>
      </c>
      <c r="F51" s="21" t="s">
        <v>428</v>
      </c>
      <c r="G51" s="21" t="s">
        <v>494</v>
      </c>
      <c r="H51" s="27">
        <f>(1200000/119*100)*0.85</f>
        <v>857142.85714285704</v>
      </c>
    </row>
    <row r="52" spans="1:8" ht="30" x14ac:dyDescent="0.25">
      <c r="A52" s="21" t="s">
        <v>466</v>
      </c>
      <c r="B52" s="21" t="s">
        <v>781</v>
      </c>
      <c r="C52" s="21" t="s">
        <v>7</v>
      </c>
      <c r="D52" s="21" t="s">
        <v>121</v>
      </c>
      <c r="E52" s="21" t="s">
        <v>143</v>
      </c>
      <c r="F52" s="21" t="s">
        <v>424</v>
      </c>
      <c r="G52" s="21" t="s">
        <v>492</v>
      </c>
      <c r="H52" s="27">
        <f>(1200000/119*100)*0.85</f>
        <v>857142.85714285704</v>
      </c>
    </row>
    <row r="53" spans="1:8" x14ac:dyDescent="0.25">
      <c r="A53" s="21" t="s">
        <v>465</v>
      </c>
      <c r="B53" s="21" t="s">
        <v>686</v>
      </c>
      <c r="C53" s="21" t="s">
        <v>7</v>
      </c>
      <c r="D53" s="21" t="s">
        <v>4</v>
      </c>
      <c r="E53" s="21" t="s">
        <v>205</v>
      </c>
      <c r="F53" s="21" t="s">
        <v>431</v>
      </c>
      <c r="G53" s="21" t="s">
        <v>505</v>
      </c>
      <c r="H53" s="22">
        <v>840000</v>
      </c>
    </row>
    <row r="54" spans="1:8" ht="45" x14ac:dyDescent="0.25">
      <c r="A54" s="21" t="s">
        <v>466</v>
      </c>
      <c r="B54" s="21" t="s">
        <v>780</v>
      </c>
      <c r="C54" s="21" t="s">
        <v>7</v>
      </c>
      <c r="D54" s="21" t="s">
        <v>121</v>
      </c>
      <c r="E54" s="21" t="s">
        <v>143</v>
      </c>
      <c r="F54" s="21" t="s">
        <v>430</v>
      </c>
      <c r="G54" s="21" t="s">
        <v>499</v>
      </c>
      <c r="H54" s="27">
        <f>997000/119*100</f>
        <v>837815.12605042022</v>
      </c>
    </row>
    <row r="55" spans="1:8" ht="30" x14ac:dyDescent="0.25">
      <c r="A55" s="21" t="s">
        <v>465</v>
      </c>
      <c r="B55" s="21" t="s">
        <v>575</v>
      </c>
      <c r="C55" s="21" t="s">
        <v>47</v>
      </c>
      <c r="D55" s="21" t="s">
        <v>174</v>
      </c>
      <c r="E55" s="21" t="s">
        <v>164</v>
      </c>
      <c r="F55" s="21" t="s">
        <v>430</v>
      </c>
      <c r="G55" s="21" t="s">
        <v>510</v>
      </c>
    </row>
    <row r="56" spans="1:8" ht="30" x14ac:dyDescent="0.25">
      <c r="A56" s="21" t="s">
        <v>465</v>
      </c>
      <c r="B56" s="21" t="s">
        <v>575</v>
      </c>
      <c r="C56" s="21" t="s">
        <v>47</v>
      </c>
      <c r="D56" s="21" t="s">
        <v>174</v>
      </c>
      <c r="E56" s="21" t="s">
        <v>164</v>
      </c>
      <c r="F56" s="21" t="s">
        <v>430</v>
      </c>
      <c r="G56" s="21" t="s">
        <v>510</v>
      </c>
    </row>
    <row r="57" spans="1:8" ht="30" x14ac:dyDescent="0.25">
      <c r="A57" s="21" t="s">
        <v>474</v>
      </c>
      <c r="B57" s="21" t="s">
        <v>520</v>
      </c>
      <c r="C57" s="21" t="s">
        <v>7</v>
      </c>
      <c r="D57" s="21" t="s">
        <v>121</v>
      </c>
      <c r="E57" s="21" t="s">
        <v>143</v>
      </c>
      <c r="F57" s="21" t="s">
        <v>424</v>
      </c>
      <c r="G57" s="21" t="s">
        <v>431</v>
      </c>
      <c r="H57" s="23">
        <v>820000</v>
      </c>
    </row>
    <row r="58" spans="1:8" ht="30" x14ac:dyDescent="0.25">
      <c r="A58" s="21" t="s">
        <v>465</v>
      </c>
      <c r="B58" s="21" t="s">
        <v>676</v>
      </c>
      <c r="C58" s="21" t="s">
        <v>7</v>
      </c>
      <c r="D58" s="21" t="s">
        <v>157</v>
      </c>
      <c r="E58" s="21" t="s">
        <v>145</v>
      </c>
      <c r="F58" s="21" t="s">
        <v>426</v>
      </c>
      <c r="G58" s="21" t="s">
        <v>432</v>
      </c>
      <c r="H58" s="22">
        <v>815912.47</v>
      </c>
    </row>
    <row r="59" spans="1:8" ht="30" x14ac:dyDescent="0.25">
      <c r="A59" s="21" t="s">
        <v>472</v>
      </c>
      <c r="B59" s="29" t="s">
        <v>698</v>
      </c>
      <c r="C59" s="21" t="s">
        <v>47</v>
      </c>
      <c r="D59" s="21" t="s">
        <v>139</v>
      </c>
      <c r="E59" s="21" t="s">
        <v>193</v>
      </c>
      <c r="F59" s="29" t="s">
        <v>427</v>
      </c>
      <c r="G59" s="29" t="s">
        <v>515</v>
      </c>
      <c r="H59" s="30"/>
    </row>
    <row r="60" spans="1:8" ht="30" x14ac:dyDescent="0.25">
      <c r="A60" s="21" t="s">
        <v>254</v>
      </c>
      <c r="B60" s="24" t="s">
        <v>537</v>
      </c>
      <c r="C60" s="21" t="s">
        <v>86</v>
      </c>
      <c r="D60" s="21" t="s">
        <v>157</v>
      </c>
      <c r="E60" s="21" t="s">
        <v>258</v>
      </c>
      <c r="F60" s="21" t="s">
        <v>424</v>
      </c>
      <c r="G60" s="21" t="s">
        <v>514</v>
      </c>
      <c r="H60" s="22">
        <v>800000</v>
      </c>
    </row>
    <row r="61" spans="1:8" ht="30" x14ac:dyDescent="0.25">
      <c r="A61" s="21" t="s">
        <v>229</v>
      </c>
      <c r="B61" s="21" t="s">
        <v>718</v>
      </c>
      <c r="C61" s="21" t="s">
        <v>86</v>
      </c>
      <c r="D61" s="21" t="s">
        <v>5</v>
      </c>
      <c r="E61" s="21" t="s">
        <v>34</v>
      </c>
      <c r="F61" s="21" t="s">
        <v>430</v>
      </c>
      <c r="G61" s="21" t="s">
        <v>515</v>
      </c>
      <c r="H61" s="22">
        <v>800000</v>
      </c>
    </row>
    <row r="62" spans="1:8" x14ac:dyDescent="0.25">
      <c r="A62" s="21" t="s">
        <v>229</v>
      </c>
      <c r="B62" s="21" t="s">
        <v>720</v>
      </c>
      <c r="C62" s="21" t="s">
        <v>86</v>
      </c>
      <c r="D62" s="21" t="s">
        <v>217</v>
      </c>
      <c r="E62" s="21" t="s">
        <v>360</v>
      </c>
      <c r="F62" s="21" t="s">
        <v>431</v>
      </c>
      <c r="G62" s="21" t="s">
        <v>515</v>
      </c>
      <c r="H62" s="22">
        <v>800000</v>
      </c>
    </row>
    <row r="63" spans="1:8" ht="30" x14ac:dyDescent="0.25">
      <c r="A63" s="21" t="s">
        <v>466</v>
      </c>
      <c r="B63" s="21" t="s">
        <v>776</v>
      </c>
      <c r="C63" s="21" t="s">
        <v>7</v>
      </c>
      <c r="D63" s="21" t="s">
        <v>121</v>
      </c>
      <c r="E63" s="21" t="s">
        <v>143</v>
      </c>
      <c r="F63" s="21" t="s">
        <v>429</v>
      </c>
      <c r="G63" s="21" t="s">
        <v>493</v>
      </c>
      <c r="H63" s="22">
        <f>940242/119*100</f>
        <v>790119.32773109246</v>
      </c>
    </row>
    <row r="64" spans="1:8" ht="30" x14ac:dyDescent="0.25">
      <c r="A64" s="21" t="s">
        <v>366</v>
      </c>
      <c r="B64" s="21" t="s">
        <v>626</v>
      </c>
      <c r="C64" s="21" t="s">
        <v>7</v>
      </c>
      <c r="D64" s="21" t="s">
        <v>121</v>
      </c>
      <c r="E64" s="21" t="s">
        <v>192</v>
      </c>
      <c r="F64" s="21" t="s">
        <v>430</v>
      </c>
      <c r="G64" s="21" t="s">
        <v>493</v>
      </c>
      <c r="H64" s="22">
        <v>750000</v>
      </c>
    </row>
    <row r="65" spans="1:8" ht="30" x14ac:dyDescent="0.25">
      <c r="A65" s="21" t="s">
        <v>465</v>
      </c>
      <c r="B65" s="21" t="s">
        <v>686</v>
      </c>
      <c r="C65" s="21" t="s">
        <v>7</v>
      </c>
      <c r="D65" s="21" t="s">
        <v>157</v>
      </c>
      <c r="E65" s="21" t="s">
        <v>258</v>
      </c>
      <c r="F65" s="21" t="s">
        <v>492</v>
      </c>
      <c r="G65" s="21" t="s">
        <v>515</v>
      </c>
      <c r="H65" s="22">
        <v>750000</v>
      </c>
    </row>
    <row r="66" spans="1:8" ht="30" x14ac:dyDescent="0.25">
      <c r="A66" s="21" t="s">
        <v>366</v>
      </c>
      <c r="B66" s="21" t="s">
        <v>624</v>
      </c>
      <c r="C66" s="21" t="s">
        <v>7</v>
      </c>
      <c r="D66" s="21" t="s">
        <v>121</v>
      </c>
      <c r="E66" s="21" t="s">
        <v>143</v>
      </c>
      <c r="F66" s="21" t="s">
        <v>426</v>
      </c>
      <c r="G66" s="21" t="s">
        <v>496</v>
      </c>
      <c r="H66" s="22">
        <v>735000</v>
      </c>
    </row>
    <row r="67" spans="1:8" ht="30" x14ac:dyDescent="0.25">
      <c r="A67" s="21" t="s">
        <v>466</v>
      </c>
      <c r="B67" s="21" t="s">
        <v>779</v>
      </c>
      <c r="C67" s="21" t="s">
        <v>7</v>
      </c>
      <c r="D67" s="21" t="s">
        <v>121</v>
      </c>
      <c r="E67" s="21" t="s">
        <v>143</v>
      </c>
      <c r="F67" s="21" t="s">
        <v>429</v>
      </c>
      <c r="G67" s="21" t="s">
        <v>500</v>
      </c>
      <c r="H67" s="27">
        <f>(1000000/119*100)*0.85</f>
        <v>714285.71428571444</v>
      </c>
    </row>
    <row r="68" spans="1:8" ht="30" x14ac:dyDescent="0.25">
      <c r="A68" s="21" t="s">
        <v>465</v>
      </c>
      <c r="B68" s="21" t="s">
        <v>677</v>
      </c>
      <c r="C68" s="21" t="s">
        <v>7</v>
      </c>
      <c r="D68" s="21" t="s">
        <v>157</v>
      </c>
      <c r="E68" s="21" t="s">
        <v>145</v>
      </c>
      <c r="F68" s="21" t="s">
        <v>426</v>
      </c>
      <c r="G68" s="21" t="s">
        <v>432</v>
      </c>
      <c r="H68" s="22">
        <v>707838.44</v>
      </c>
    </row>
    <row r="69" spans="1:8" ht="30" x14ac:dyDescent="0.25">
      <c r="A69" s="21" t="s">
        <v>469</v>
      </c>
      <c r="B69" s="21" t="s">
        <v>615</v>
      </c>
      <c r="C69" s="21" t="s">
        <v>27</v>
      </c>
      <c r="D69" s="21" t="s">
        <v>5</v>
      </c>
      <c r="E69" s="21" t="s">
        <v>52</v>
      </c>
      <c r="F69" s="21" t="s">
        <v>428</v>
      </c>
      <c r="G69" s="21" t="s">
        <v>499</v>
      </c>
    </row>
    <row r="70" spans="1:8" x14ac:dyDescent="0.25">
      <c r="A70" s="21" t="s">
        <v>484</v>
      </c>
      <c r="B70" s="21" t="s">
        <v>631</v>
      </c>
      <c r="C70" s="21" t="s">
        <v>7</v>
      </c>
      <c r="D70" s="21" t="s">
        <v>264</v>
      </c>
      <c r="E70" s="21" t="s">
        <v>326</v>
      </c>
      <c r="F70" s="21" t="s">
        <v>424</v>
      </c>
      <c r="G70" s="21" t="s">
        <v>501</v>
      </c>
      <c r="H70" s="22">
        <v>700000</v>
      </c>
    </row>
    <row r="71" spans="1:8" ht="30" x14ac:dyDescent="0.25">
      <c r="A71" s="21" t="s">
        <v>465</v>
      </c>
      <c r="B71" s="21" t="s">
        <v>583</v>
      </c>
      <c r="C71" s="21" t="s">
        <v>47</v>
      </c>
      <c r="D71" s="21" t="s">
        <v>174</v>
      </c>
      <c r="E71" s="21" t="s">
        <v>164</v>
      </c>
      <c r="F71" s="21" t="s">
        <v>428</v>
      </c>
      <c r="G71" s="21" t="s">
        <v>509</v>
      </c>
    </row>
    <row r="72" spans="1:8" ht="30" x14ac:dyDescent="0.25">
      <c r="A72" s="21" t="s">
        <v>465</v>
      </c>
      <c r="B72" s="21" t="s">
        <v>583</v>
      </c>
      <c r="C72" s="21" t="s">
        <v>47</v>
      </c>
      <c r="D72" s="21" t="s">
        <v>174</v>
      </c>
      <c r="E72" s="21" t="s">
        <v>164</v>
      </c>
      <c r="F72" s="21" t="s">
        <v>428</v>
      </c>
      <c r="G72" s="21" t="s">
        <v>509</v>
      </c>
    </row>
    <row r="73" spans="1:8" ht="30" x14ac:dyDescent="0.25">
      <c r="A73" s="21" t="s">
        <v>466</v>
      </c>
      <c r="B73" s="21" t="s">
        <v>775</v>
      </c>
      <c r="C73" s="21" t="s">
        <v>7</v>
      </c>
      <c r="D73" s="21" t="s">
        <v>121</v>
      </c>
      <c r="E73" s="21" t="s">
        <v>143</v>
      </c>
      <c r="F73" s="21" t="s">
        <v>428</v>
      </c>
      <c r="G73" s="21" t="s">
        <v>492</v>
      </c>
      <c r="H73" s="22">
        <f>800000/119*100</f>
        <v>672268.90756302513</v>
      </c>
    </row>
    <row r="74" spans="1:8" x14ac:dyDescent="0.25">
      <c r="A74" s="21" t="s">
        <v>469</v>
      </c>
      <c r="B74" s="21" t="s">
        <v>617</v>
      </c>
      <c r="C74" s="21" t="s">
        <v>27</v>
      </c>
      <c r="D74" s="21" t="s">
        <v>5</v>
      </c>
      <c r="E74" s="21" t="s">
        <v>52</v>
      </c>
      <c r="F74" s="21" t="s">
        <v>428</v>
      </c>
      <c r="G74" s="21" t="s">
        <v>512</v>
      </c>
    </row>
    <row r="75" spans="1:8" ht="30" x14ac:dyDescent="0.25">
      <c r="A75" s="21" t="s">
        <v>465</v>
      </c>
      <c r="B75" s="21" t="s">
        <v>591</v>
      </c>
      <c r="C75" s="21" t="s">
        <v>47</v>
      </c>
      <c r="D75" s="21" t="s">
        <v>174</v>
      </c>
      <c r="E75" s="21" t="s">
        <v>164</v>
      </c>
      <c r="F75" s="21" t="s">
        <v>432</v>
      </c>
      <c r="G75" s="21" t="s">
        <v>513</v>
      </c>
    </row>
    <row r="76" spans="1:8" ht="30" x14ac:dyDescent="0.25">
      <c r="A76" s="21" t="s">
        <v>465</v>
      </c>
      <c r="B76" s="21" t="s">
        <v>591</v>
      </c>
      <c r="C76" s="21" t="s">
        <v>47</v>
      </c>
      <c r="D76" s="21" t="s">
        <v>174</v>
      </c>
      <c r="E76" s="21" t="s">
        <v>164</v>
      </c>
      <c r="F76" s="21" t="s">
        <v>432</v>
      </c>
      <c r="G76" s="21" t="s">
        <v>513</v>
      </c>
    </row>
    <row r="77" spans="1:8" ht="30" x14ac:dyDescent="0.25">
      <c r="A77" s="21" t="s">
        <v>465</v>
      </c>
      <c r="B77" s="21" t="s">
        <v>571</v>
      </c>
      <c r="C77" s="21" t="s">
        <v>47</v>
      </c>
      <c r="D77" s="21" t="s">
        <v>174</v>
      </c>
      <c r="E77" s="21" t="s">
        <v>164</v>
      </c>
      <c r="F77" s="21" t="s">
        <v>429</v>
      </c>
      <c r="G77" s="21" t="s">
        <v>511</v>
      </c>
    </row>
    <row r="78" spans="1:8" ht="30" x14ac:dyDescent="0.25">
      <c r="A78" s="21" t="s">
        <v>465</v>
      </c>
      <c r="B78" s="21" t="s">
        <v>571</v>
      </c>
      <c r="C78" s="21" t="s">
        <v>47</v>
      </c>
      <c r="D78" s="21" t="s">
        <v>174</v>
      </c>
      <c r="E78" s="21" t="s">
        <v>164</v>
      </c>
      <c r="F78" s="21" t="s">
        <v>429</v>
      </c>
      <c r="G78" s="21" t="s">
        <v>511</v>
      </c>
    </row>
    <row r="79" spans="1:8" x14ac:dyDescent="0.25">
      <c r="A79" s="21" t="s">
        <v>475</v>
      </c>
      <c r="B79" s="21" t="s">
        <v>546</v>
      </c>
      <c r="C79" s="21" t="s">
        <v>47</v>
      </c>
      <c r="D79" s="21" t="s">
        <v>87</v>
      </c>
      <c r="E79" s="21" t="s">
        <v>33</v>
      </c>
      <c r="G79" s="21" t="s">
        <v>515</v>
      </c>
    </row>
    <row r="80" spans="1:8" ht="30" x14ac:dyDescent="0.25">
      <c r="A80" s="21" t="s">
        <v>465</v>
      </c>
      <c r="B80" s="21" t="s">
        <v>572</v>
      </c>
      <c r="C80" s="21" t="s">
        <v>47</v>
      </c>
      <c r="D80" s="21" t="s">
        <v>174</v>
      </c>
      <c r="E80" s="21" t="s">
        <v>164</v>
      </c>
      <c r="F80" s="21" t="s">
        <v>429</v>
      </c>
      <c r="G80" s="21" t="s">
        <v>511</v>
      </c>
    </row>
    <row r="81" spans="1:8" ht="30" x14ac:dyDescent="0.25">
      <c r="A81" s="21" t="s">
        <v>465</v>
      </c>
      <c r="B81" s="21" t="s">
        <v>572</v>
      </c>
      <c r="C81" s="21" t="s">
        <v>47</v>
      </c>
      <c r="D81" s="21" t="s">
        <v>174</v>
      </c>
      <c r="E81" s="21" t="s">
        <v>164</v>
      </c>
      <c r="F81" s="21" t="s">
        <v>429</v>
      </c>
      <c r="G81" s="21" t="s">
        <v>511</v>
      </c>
    </row>
    <row r="82" spans="1:8" ht="30" x14ac:dyDescent="0.25">
      <c r="A82" s="21" t="s">
        <v>469</v>
      </c>
      <c r="B82" s="28" t="s">
        <v>786</v>
      </c>
      <c r="C82" s="21" t="s">
        <v>7</v>
      </c>
      <c r="D82" s="21" t="s">
        <v>264</v>
      </c>
      <c r="E82" s="21" t="s">
        <v>330</v>
      </c>
      <c r="F82" t="s">
        <v>492</v>
      </c>
      <c r="G82" t="s">
        <v>508</v>
      </c>
      <c r="H82" s="26">
        <v>605400</v>
      </c>
    </row>
    <row r="83" spans="1:8" ht="30" x14ac:dyDescent="0.25">
      <c r="A83" s="21" t="s">
        <v>465</v>
      </c>
      <c r="B83" s="21" t="s">
        <v>567</v>
      </c>
      <c r="C83" s="21" t="s">
        <v>47</v>
      </c>
      <c r="D83" s="21" t="s">
        <v>174</v>
      </c>
      <c r="E83" s="21" t="s">
        <v>164</v>
      </c>
      <c r="F83" s="21" t="s">
        <v>428</v>
      </c>
      <c r="G83" s="21" t="s">
        <v>509</v>
      </c>
    </row>
    <row r="84" spans="1:8" ht="30" x14ac:dyDescent="0.25">
      <c r="A84" s="21" t="s">
        <v>465</v>
      </c>
      <c r="B84" s="21" t="s">
        <v>567</v>
      </c>
      <c r="C84" s="21" t="s">
        <v>47</v>
      </c>
      <c r="D84" s="21" t="s">
        <v>174</v>
      </c>
      <c r="E84" s="21" t="s">
        <v>164</v>
      </c>
      <c r="F84" s="21" t="s">
        <v>428</v>
      </c>
      <c r="G84" s="21" t="s">
        <v>509</v>
      </c>
    </row>
    <row r="85" spans="1:8" ht="30" x14ac:dyDescent="0.25">
      <c r="A85" s="21" t="s">
        <v>254</v>
      </c>
      <c r="B85" s="24" t="s">
        <v>538</v>
      </c>
      <c r="C85" s="21" t="s">
        <v>7</v>
      </c>
      <c r="D85" s="21" t="s">
        <v>4</v>
      </c>
      <c r="E85" s="21" t="s">
        <v>282</v>
      </c>
      <c r="F85" s="21" t="s">
        <v>424</v>
      </c>
      <c r="G85" s="21" t="s">
        <v>425</v>
      </c>
      <c r="H85" s="22">
        <v>600000</v>
      </c>
    </row>
    <row r="86" spans="1:8" x14ac:dyDescent="0.25">
      <c r="A86" s="21" t="s">
        <v>475</v>
      </c>
      <c r="B86" s="21" t="s">
        <v>545</v>
      </c>
      <c r="C86" s="21" t="s">
        <v>47</v>
      </c>
      <c r="D86" s="21" t="s">
        <v>87</v>
      </c>
      <c r="E86" s="21" t="s">
        <v>33</v>
      </c>
      <c r="F86" s="21" t="s">
        <v>490</v>
      </c>
      <c r="G86" s="21" t="s">
        <v>515</v>
      </c>
    </row>
    <row r="87" spans="1:8" ht="45" x14ac:dyDescent="0.25">
      <c r="A87" s="21" t="s">
        <v>229</v>
      </c>
      <c r="B87" s="21" t="s">
        <v>719</v>
      </c>
      <c r="C87" s="21" t="s">
        <v>86</v>
      </c>
      <c r="D87" s="21" t="s">
        <v>189</v>
      </c>
      <c r="E87" s="21" t="s">
        <v>147</v>
      </c>
      <c r="F87" s="21" t="s">
        <v>431</v>
      </c>
      <c r="G87" s="21" t="s">
        <v>501</v>
      </c>
      <c r="H87" s="22">
        <v>600000</v>
      </c>
    </row>
    <row r="88" spans="1:8" x14ac:dyDescent="0.25">
      <c r="A88" s="21" t="s">
        <v>466</v>
      </c>
      <c r="B88" s="21" t="s">
        <v>764</v>
      </c>
      <c r="C88" s="21" t="s">
        <v>27</v>
      </c>
      <c r="D88" s="21" t="s">
        <v>121</v>
      </c>
      <c r="E88" s="21" t="s">
        <v>143</v>
      </c>
      <c r="F88" s="21" t="s">
        <v>490</v>
      </c>
      <c r="G88" s="21" t="s">
        <v>515</v>
      </c>
      <c r="H88" s="27"/>
    </row>
    <row r="89" spans="1:8" ht="30" x14ac:dyDescent="0.25">
      <c r="A89" s="21" t="s">
        <v>472</v>
      </c>
      <c r="B89" s="29" t="s">
        <v>691</v>
      </c>
      <c r="C89" s="21" t="s">
        <v>47</v>
      </c>
      <c r="D89" s="21" t="s">
        <v>174</v>
      </c>
      <c r="E89" s="21" t="s">
        <v>95</v>
      </c>
      <c r="F89" s="29" t="s">
        <v>432</v>
      </c>
      <c r="G89" s="29" t="s">
        <v>515</v>
      </c>
      <c r="H89" s="30"/>
    </row>
    <row r="90" spans="1:8" ht="30" x14ac:dyDescent="0.25">
      <c r="A90" s="21" t="s">
        <v>465</v>
      </c>
      <c r="B90" s="21" t="s">
        <v>582</v>
      </c>
      <c r="C90" s="21" t="s">
        <v>47</v>
      </c>
      <c r="D90" s="21" t="s">
        <v>174</v>
      </c>
      <c r="E90" s="21" t="s">
        <v>164</v>
      </c>
      <c r="F90" s="21" t="s">
        <v>424</v>
      </c>
      <c r="G90" s="21" t="s">
        <v>505</v>
      </c>
    </row>
    <row r="91" spans="1:8" ht="30" x14ac:dyDescent="0.25">
      <c r="A91" s="21" t="s">
        <v>465</v>
      </c>
      <c r="B91" s="21" t="s">
        <v>582</v>
      </c>
      <c r="C91" s="21" t="s">
        <v>47</v>
      </c>
      <c r="D91" s="21" t="s">
        <v>174</v>
      </c>
      <c r="E91" s="21" t="s">
        <v>164</v>
      </c>
      <c r="F91" s="21" t="s">
        <v>424</v>
      </c>
      <c r="G91" s="21" t="s">
        <v>505</v>
      </c>
    </row>
    <row r="92" spans="1:8" ht="45" x14ac:dyDescent="0.25">
      <c r="A92" s="21" t="s">
        <v>466</v>
      </c>
      <c r="B92" s="21" t="s">
        <v>766</v>
      </c>
      <c r="C92" s="21" t="s">
        <v>7</v>
      </c>
      <c r="D92" s="21" t="s">
        <v>121</v>
      </c>
      <c r="E92" s="21" t="s">
        <v>143</v>
      </c>
      <c r="F92" s="21" t="s">
        <v>430</v>
      </c>
      <c r="G92" s="21" t="s">
        <v>495</v>
      </c>
      <c r="H92" s="27">
        <v>560000</v>
      </c>
    </row>
    <row r="93" spans="1:8" ht="30" x14ac:dyDescent="0.25">
      <c r="A93" s="21" t="s">
        <v>465</v>
      </c>
      <c r="B93" s="21" t="s">
        <v>679</v>
      </c>
      <c r="C93" s="21" t="s">
        <v>7</v>
      </c>
      <c r="D93" s="21" t="s">
        <v>157</v>
      </c>
      <c r="E93" s="21" t="s">
        <v>356</v>
      </c>
      <c r="F93" s="21" t="s">
        <v>426</v>
      </c>
      <c r="G93" s="21" t="s">
        <v>432</v>
      </c>
      <c r="H93" s="22">
        <v>550478.15</v>
      </c>
    </row>
    <row r="94" spans="1:8" ht="30" x14ac:dyDescent="0.25">
      <c r="A94" s="21" t="s">
        <v>465</v>
      </c>
      <c r="B94" s="21" t="s">
        <v>569</v>
      </c>
      <c r="C94" s="21" t="s">
        <v>47</v>
      </c>
      <c r="D94" s="21" t="s">
        <v>174</v>
      </c>
      <c r="E94" s="21" t="s">
        <v>164</v>
      </c>
      <c r="F94" s="21" t="s">
        <v>429</v>
      </c>
      <c r="G94" s="21" t="s">
        <v>511</v>
      </c>
    </row>
    <row r="95" spans="1:8" ht="30" x14ac:dyDescent="0.25">
      <c r="A95" s="21" t="s">
        <v>465</v>
      </c>
      <c r="B95" s="21" t="s">
        <v>569</v>
      </c>
      <c r="C95" s="21" t="s">
        <v>47</v>
      </c>
      <c r="D95" s="21" t="s">
        <v>174</v>
      </c>
      <c r="E95" s="21" t="s">
        <v>164</v>
      </c>
      <c r="F95" s="21" t="s">
        <v>429</v>
      </c>
      <c r="G95" s="21" t="s">
        <v>511</v>
      </c>
    </row>
    <row r="96" spans="1:8" ht="30" x14ac:dyDescent="0.25">
      <c r="A96" s="21" t="s">
        <v>466</v>
      </c>
      <c r="B96" s="21" t="s">
        <v>777</v>
      </c>
      <c r="C96" s="21" t="s">
        <v>7</v>
      </c>
      <c r="D96" s="21" t="s">
        <v>121</v>
      </c>
      <c r="E96" s="21" t="s">
        <v>143</v>
      </c>
      <c r="F96" s="21" t="s">
        <v>424</v>
      </c>
      <c r="G96" s="21" t="s">
        <v>431</v>
      </c>
      <c r="H96" s="22">
        <f>625654/119*100</f>
        <v>525759.66386554623</v>
      </c>
    </row>
    <row r="97" spans="1:8" ht="30" x14ac:dyDescent="0.25">
      <c r="A97" s="21" t="s">
        <v>254</v>
      </c>
      <c r="B97" s="24" t="s">
        <v>536</v>
      </c>
      <c r="C97" s="21" t="s">
        <v>86</v>
      </c>
      <c r="D97" s="21" t="s">
        <v>157</v>
      </c>
      <c r="E97" s="25"/>
      <c r="F97" s="21" t="s">
        <v>490</v>
      </c>
      <c r="G97" s="21" t="s">
        <v>514</v>
      </c>
      <c r="H97" s="22">
        <v>500000</v>
      </c>
    </row>
    <row r="98" spans="1:8" x14ac:dyDescent="0.25">
      <c r="A98" s="21" t="s">
        <v>254</v>
      </c>
      <c r="B98" s="24" t="s">
        <v>539</v>
      </c>
      <c r="C98" s="21" t="s">
        <v>7</v>
      </c>
      <c r="D98" s="21" t="s">
        <v>121</v>
      </c>
      <c r="E98" s="21" t="s">
        <v>143</v>
      </c>
      <c r="F98" s="21" t="s">
        <v>424</v>
      </c>
      <c r="G98" s="21" t="s">
        <v>432</v>
      </c>
      <c r="H98" s="22">
        <v>500000</v>
      </c>
    </row>
    <row r="99" spans="1:8" ht="15.6" customHeight="1" x14ac:dyDescent="0.25">
      <c r="A99" s="21" t="s">
        <v>138</v>
      </c>
      <c r="B99" s="21" t="s">
        <v>670</v>
      </c>
      <c r="C99" s="21" t="s">
        <v>7</v>
      </c>
      <c r="D99" s="21" t="s">
        <v>230</v>
      </c>
      <c r="E99" s="21" t="s">
        <v>212</v>
      </c>
      <c r="F99" s="21" t="s">
        <v>430</v>
      </c>
      <c r="G99" s="21" t="s">
        <v>492</v>
      </c>
      <c r="H99" s="22">
        <v>500000</v>
      </c>
    </row>
    <row r="100" spans="1:8" ht="30" x14ac:dyDescent="0.25">
      <c r="A100" s="21" t="s">
        <v>242</v>
      </c>
      <c r="B100" s="21" t="s">
        <v>745</v>
      </c>
      <c r="C100" s="21" t="s">
        <v>7</v>
      </c>
      <c r="D100" s="21" t="s">
        <v>4</v>
      </c>
      <c r="E100" s="21" t="s">
        <v>282</v>
      </c>
      <c r="F100" s="21" t="s">
        <v>424</v>
      </c>
      <c r="G100" s="21" t="s">
        <v>431</v>
      </c>
      <c r="H100" s="22">
        <v>500000</v>
      </c>
    </row>
    <row r="101" spans="1:8" ht="30" x14ac:dyDescent="0.25">
      <c r="A101" s="21" t="s">
        <v>469</v>
      </c>
      <c r="B101" s="28" t="s">
        <v>786</v>
      </c>
      <c r="C101" s="21" t="s">
        <v>7</v>
      </c>
      <c r="D101" s="21" t="s">
        <v>8</v>
      </c>
      <c r="E101" s="21" t="s">
        <v>419</v>
      </c>
      <c r="F101" t="s">
        <v>503</v>
      </c>
      <c r="G101" t="s">
        <v>506</v>
      </c>
      <c r="H101" s="26">
        <v>476300</v>
      </c>
    </row>
    <row r="102" spans="1:8" ht="30" x14ac:dyDescent="0.25">
      <c r="A102" s="21" t="s">
        <v>465</v>
      </c>
      <c r="B102" s="21" t="s">
        <v>678</v>
      </c>
      <c r="C102" s="21" t="s">
        <v>7</v>
      </c>
      <c r="D102" s="21" t="s">
        <v>157</v>
      </c>
      <c r="E102" s="21" t="s">
        <v>356</v>
      </c>
      <c r="F102" s="21" t="s">
        <v>426</v>
      </c>
      <c r="G102" s="21" t="s">
        <v>432</v>
      </c>
      <c r="H102" s="22">
        <v>464680.72</v>
      </c>
    </row>
    <row r="103" spans="1:8" ht="30" x14ac:dyDescent="0.25">
      <c r="A103" s="21" t="s">
        <v>465</v>
      </c>
      <c r="B103" s="21" t="s">
        <v>594</v>
      </c>
      <c r="C103" s="21" t="s">
        <v>47</v>
      </c>
      <c r="D103" s="21" t="s">
        <v>174</v>
      </c>
      <c r="E103" s="21" t="s">
        <v>164</v>
      </c>
      <c r="F103" s="21" t="s">
        <v>490</v>
      </c>
      <c r="G103" s="21" t="s">
        <v>514</v>
      </c>
    </row>
    <row r="104" spans="1:8" ht="30" x14ac:dyDescent="0.25">
      <c r="A104" s="21" t="s">
        <v>465</v>
      </c>
      <c r="B104" s="21" t="s">
        <v>594</v>
      </c>
      <c r="C104" s="21" t="s">
        <v>47</v>
      </c>
      <c r="D104" s="21" t="s">
        <v>174</v>
      </c>
      <c r="E104" s="21" t="s">
        <v>164</v>
      </c>
      <c r="F104" s="21" t="s">
        <v>490</v>
      </c>
      <c r="G104" s="21" t="s">
        <v>514</v>
      </c>
    </row>
    <row r="105" spans="1:8" ht="30" x14ac:dyDescent="0.25">
      <c r="A105" s="21" t="s">
        <v>465</v>
      </c>
      <c r="B105" s="21" t="s">
        <v>680</v>
      </c>
      <c r="C105" s="21" t="s">
        <v>7</v>
      </c>
      <c r="D105" s="21" t="s">
        <v>157</v>
      </c>
      <c r="E105" s="21" t="s">
        <v>356</v>
      </c>
      <c r="F105" s="21" t="s">
        <v>426</v>
      </c>
      <c r="G105" s="21" t="s">
        <v>432</v>
      </c>
      <c r="H105" s="22">
        <v>405609.12</v>
      </c>
    </row>
    <row r="106" spans="1:8" ht="30" x14ac:dyDescent="0.25">
      <c r="A106" s="21" t="s">
        <v>465</v>
      </c>
      <c r="B106" s="21" t="s">
        <v>686</v>
      </c>
      <c r="C106" s="21" t="s">
        <v>7</v>
      </c>
      <c r="D106" s="21" t="s">
        <v>157</v>
      </c>
      <c r="E106" s="21" t="s">
        <v>308</v>
      </c>
      <c r="F106" s="21" t="s">
        <v>492</v>
      </c>
      <c r="G106" s="21" t="s">
        <v>515</v>
      </c>
      <c r="H106" s="22">
        <v>400000</v>
      </c>
    </row>
    <row r="107" spans="1:8" ht="30" x14ac:dyDescent="0.25">
      <c r="A107" s="21" t="s">
        <v>229</v>
      </c>
      <c r="B107" s="21" t="s">
        <v>716</v>
      </c>
      <c r="C107" s="21" t="s">
        <v>7</v>
      </c>
      <c r="D107" s="21" t="s">
        <v>230</v>
      </c>
      <c r="E107" s="21" t="s">
        <v>198</v>
      </c>
      <c r="F107" s="21" t="s">
        <v>426</v>
      </c>
      <c r="G107" s="21" t="s">
        <v>432</v>
      </c>
      <c r="H107" s="22">
        <v>400000</v>
      </c>
    </row>
    <row r="108" spans="1:8" ht="30" x14ac:dyDescent="0.25">
      <c r="A108" s="21" t="s">
        <v>465</v>
      </c>
      <c r="B108" s="21" t="s">
        <v>587</v>
      </c>
      <c r="C108" s="21" t="s">
        <v>47</v>
      </c>
      <c r="D108" s="21" t="s">
        <v>174</v>
      </c>
      <c r="E108" s="21" t="s">
        <v>164</v>
      </c>
      <c r="F108" s="21" t="s">
        <v>431</v>
      </c>
      <c r="G108" s="21" t="s">
        <v>512</v>
      </c>
    </row>
    <row r="109" spans="1:8" ht="30" x14ac:dyDescent="0.25">
      <c r="A109" s="21" t="s">
        <v>465</v>
      </c>
      <c r="B109" s="21" t="s">
        <v>587</v>
      </c>
      <c r="C109" s="21" t="s">
        <v>47</v>
      </c>
      <c r="D109" s="21" t="s">
        <v>174</v>
      </c>
      <c r="E109" s="21" t="s">
        <v>164</v>
      </c>
      <c r="F109" s="21" t="s">
        <v>431</v>
      </c>
      <c r="G109" s="21" t="s">
        <v>512</v>
      </c>
    </row>
    <row r="110" spans="1:8" ht="30" x14ac:dyDescent="0.25">
      <c r="A110" s="21" t="s">
        <v>188</v>
      </c>
      <c r="B110" s="21" t="s">
        <v>632</v>
      </c>
      <c r="C110" s="21" t="s">
        <v>27</v>
      </c>
      <c r="D110" s="21" t="s">
        <v>157</v>
      </c>
      <c r="E110" s="21" t="s">
        <v>403</v>
      </c>
      <c r="F110" s="21" t="s">
        <v>424</v>
      </c>
      <c r="G110" s="21" t="s">
        <v>432</v>
      </c>
    </row>
    <row r="111" spans="1:8" ht="30" x14ac:dyDescent="0.25">
      <c r="A111" s="21" t="s">
        <v>465</v>
      </c>
      <c r="B111" s="21" t="s">
        <v>566</v>
      </c>
      <c r="C111" s="21" t="s">
        <v>47</v>
      </c>
      <c r="D111" s="21" t="s">
        <v>174</v>
      </c>
      <c r="E111" s="21" t="s">
        <v>164</v>
      </c>
      <c r="F111" s="21" t="s">
        <v>428</v>
      </c>
      <c r="G111" s="21" t="s">
        <v>509</v>
      </c>
    </row>
    <row r="112" spans="1:8" ht="30" x14ac:dyDescent="0.25">
      <c r="A112" s="21" t="s">
        <v>465</v>
      </c>
      <c r="B112" s="21" t="s">
        <v>566</v>
      </c>
      <c r="C112" s="21" t="s">
        <v>47</v>
      </c>
      <c r="D112" s="21" t="s">
        <v>174</v>
      </c>
      <c r="E112" s="21" t="s">
        <v>164</v>
      </c>
      <c r="F112" s="21" t="s">
        <v>428</v>
      </c>
      <c r="G112" s="21" t="s">
        <v>509</v>
      </c>
    </row>
    <row r="113" spans="1:8" ht="30" x14ac:dyDescent="0.25">
      <c r="A113" s="21" t="s">
        <v>138</v>
      </c>
      <c r="B113" s="21" t="s">
        <v>672</v>
      </c>
      <c r="C113" s="21" t="s">
        <v>27</v>
      </c>
      <c r="D113" s="21" t="s">
        <v>157</v>
      </c>
      <c r="E113" s="21" t="s">
        <v>37</v>
      </c>
      <c r="F113" s="21" t="s">
        <v>426</v>
      </c>
      <c r="G113" s="21" t="s">
        <v>515</v>
      </c>
    </row>
    <row r="114" spans="1:8" x14ac:dyDescent="0.25">
      <c r="A114" s="21" t="s">
        <v>471</v>
      </c>
      <c r="B114" s="21" t="s">
        <v>748</v>
      </c>
      <c r="C114" s="21" t="s">
        <v>47</v>
      </c>
      <c r="D114" s="21" t="s">
        <v>189</v>
      </c>
      <c r="E114" s="21" t="s">
        <v>130</v>
      </c>
      <c r="F114" s="21" t="s">
        <v>424</v>
      </c>
      <c r="G114" s="21" t="s">
        <v>515</v>
      </c>
    </row>
    <row r="115" spans="1:8" ht="30" x14ac:dyDescent="0.25">
      <c r="A115" s="21" t="s">
        <v>465</v>
      </c>
      <c r="B115" s="21" t="s">
        <v>592</v>
      </c>
      <c r="C115" s="21" t="s">
        <v>47</v>
      </c>
      <c r="D115" s="21" t="s">
        <v>174</v>
      </c>
      <c r="E115" s="21" t="s">
        <v>164</v>
      </c>
      <c r="F115" s="21" t="s">
        <v>490</v>
      </c>
      <c r="G115" s="21" t="s">
        <v>514</v>
      </c>
    </row>
    <row r="116" spans="1:8" ht="30" x14ac:dyDescent="0.25">
      <c r="A116" s="21" t="s">
        <v>465</v>
      </c>
      <c r="B116" s="21" t="s">
        <v>592</v>
      </c>
      <c r="C116" s="21" t="s">
        <v>47</v>
      </c>
      <c r="D116" s="21" t="s">
        <v>174</v>
      </c>
      <c r="E116" s="21" t="s">
        <v>164</v>
      </c>
      <c r="F116" s="21" t="s">
        <v>490</v>
      </c>
      <c r="G116" s="21" t="s">
        <v>514</v>
      </c>
    </row>
    <row r="117" spans="1:8" ht="30" x14ac:dyDescent="0.25">
      <c r="A117" s="21" t="s">
        <v>465</v>
      </c>
      <c r="B117" s="21" t="s">
        <v>549</v>
      </c>
      <c r="C117" s="21" t="s">
        <v>27</v>
      </c>
      <c r="D117" s="21" t="s">
        <v>174</v>
      </c>
      <c r="E117" s="21" t="s">
        <v>164</v>
      </c>
      <c r="F117" s="21" t="s">
        <v>424</v>
      </c>
      <c r="G117" s="21" t="s">
        <v>504</v>
      </c>
    </row>
    <row r="118" spans="1:8" ht="30" x14ac:dyDescent="0.25">
      <c r="A118" s="21" t="s">
        <v>465</v>
      </c>
      <c r="B118" s="21" t="s">
        <v>549</v>
      </c>
      <c r="C118" s="21" t="s">
        <v>27</v>
      </c>
      <c r="D118" s="21" t="s">
        <v>174</v>
      </c>
      <c r="E118" s="21" t="s">
        <v>164</v>
      </c>
      <c r="F118" s="21" t="s">
        <v>424</v>
      </c>
      <c r="G118" s="21" t="s">
        <v>504</v>
      </c>
    </row>
    <row r="119" spans="1:8" ht="30" x14ac:dyDescent="0.25">
      <c r="A119" s="21" t="s">
        <v>188</v>
      </c>
      <c r="B119" s="21" t="s">
        <v>633</v>
      </c>
      <c r="C119" s="21" t="s">
        <v>27</v>
      </c>
      <c r="D119" s="21" t="s">
        <v>157</v>
      </c>
      <c r="E119" s="21" t="s">
        <v>403</v>
      </c>
      <c r="F119" s="21" t="s">
        <v>424</v>
      </c>
      <c r="G119" s="21" t="s">
        <v>432</v>
      </c>
    </row>
    <row r="120" spans="1:8" ht="30" x14ac:dyDescent="0.25">
      <c r="A120" s="21" t="s">
        <v>472</v>
      </c>
      <c r="B120" s="21" t="s">
        <v>622</v>
      </c>
      <c r="C120" s="21" t="s">
        <v>7</v>
      </c>
      <c r="D120" s="21" t="s">
        <v>157</v>
      </c>
      <c r="E120" s="21" t="s">
        <v>438</v>
      </c>
      <c r="F120" s="21" t="s">
        <v>424</v>
      </c>
      <c r="G120" s="21" t="s">
        <v>493</v>
      </c>
      <c r="H120" s="22">
        <v>343000</v>
      </c>
    </row>
    <row r="121" spans="1:8" ht="30" x14ac:dyDescent="0.25">
      <c r="A121" s="21" t="s">
        <v>465</v>
      </c>
      <c r="B121" s="21" t="s">
        <v>561</v>
      </c>
      <c r="C121" s="21" t="s">
        <v>47</v>
      </c>
      <c r="D121" s="21" t="s">
        <v>174</v>
      </c>
      <c r="E121" s="21" t="s">
        <v>164</v>
      </c>
      <c r="F121" s="21" t="s">
        <v>427</v>
      </c>
      <c r="G121" s="21" t="s">
        <v>508</v>
      </c>
    </row>
    <row r="122" spans="1:8" ht="30" x14ac:dyDescent="0.25">
      <c r="A122" s="21" t="s">
        <v>465</v>
      </c>
      <c r="B122" s="21" t="s">
        <v>561</v>
      </c>
      <c r="C122" s="21" t="s">
        <v>47</v>
      </c>
      <c r="D122" s="21" t="s">
        <v>174</v>
      </c>
      <c r="E122" s="21" t="s">
        <v>164</v>
      </c>
      <c r="F122" s="21" t="s">
        <v>427</v>
      </c>
      <c r="G122" s="21" t="s">
        <v>508</v>
      </c>
    </row>
    <row r="123" spans="1:8" ht="30" x14ac:dyDescent="0.25">
      <c r="A123" s="21" t="s">
        <v>469</v>
      </c>
      <c r="B123" s="28" t="s">
        <v>785</v>
      </c>
      <c r="C123" s="21" t="s">
        <v>7</v>
      </c>
      <c r="D123" s="21" t="s">
        <v>4</v>
      </c>
      <c r="E123" s="21" t="s">
        <v>159</v>
      </c>
      <c r="F123" t="s">
        <v>429</v>
      </c>
      <c r="G123" t="s">
        <v>495</v>
      </c>
      <c r="H123" s="26">
        <v>323300</v>
      </c>
    </row>
    <row r="124" spans="1:8" ht="30" x14ac:dyDescent="0.25">
      <c r="A124" s="21" t="s">
        <v>469</v>
      </c>
      <c r="B124" s="28" t="s">
        <v>786</v>
      </c>
      <c r="C124" s="21" t="s">
        <v>7</v>
      </c>
      <c r="D124" s="21" t="s">
        <v>157</v>
      </c>
      <c r="E124" s="21" t="s">
        <v>145</v>
      </c>
      <c r="F124" t="s">
        <v>431</v>
      </c>
      <c r="G124" t="s">
        <v>494</v>
      </c>
      <c r="H124" s="26">
        <v>318000</v>
      </c>
    </row>
    <row r="125" spans="1:8" ht="30" x14ac:dyDescent="0.25">
      <c r="A125" s="21" t="s">
        <v>465</v>
      </c>
      <c r="B125" s="21" t="s">
        <v>568</v>
      </c>
      <c r="C125" s="21" t="s">
        <v>47</v>
      </c>
      <c r="D125" s="21" t="s">
        <v>174</v>
      </c>
      <c r="E125" s="21" t="s">
        <v>164</v>
      </c>
      <c r="F125" s="21" t="s">
        <v>428</v>
      </c>
      <c r="G125" s="21" t="s">
        <v>509</v>
      </c>
    </row>
    <row r="126" spans="1:8" ht="30" x14ac:dyDescent="0.25">
      <c r="A126" s="21" t="s">
        <v>465</v>
      </c>
      <c r="B126" s="21" t="s">
        <v>568</v>
      </c>
      <c r="C126" s="21" t="s">
        <v>47</v>
      </c>
      <c r="D126" s="21" t="s">
        <v>174</v>
      </c>
      <c r="E126" s="21" t="s">
        <v>164</v>
      </c>
      <c r="F126" s="21" t="s">
        <v>428</v>
      </c>
      <c r="G126" s="21" t="s">
        <v>509</v>
      </c>
    </row>
    <row r="127" spans="1:8" ht="30" x14ac:dyDescent="0.25">
      <c r="A127" s="21" t="s">
        <v>469</v>
      </c>
      <c r="B127" s="28" t="s">
        <v>785</v>
      </c>
      <c r="C127" s="21" t="s">
        <v>7</v>
      </c>
      <c r="D127" s="21" t="s">
        <v>157</v>
      </c>
      <c r="E127" s="21" t="s">
        <v>438</v>
      </c>
      <c r="F127" t="s">
        <v>429</v>
      </c>
      <c r="G127" t="s">
        <v>492</v>
      </c>
      <c r="H127" s="26">
        <v>315000</v>
      </c>
    </row>
    <row r="128" spans="1:8" ht="30" x14ac:dyDescent="0.25">
      <c r="A128" s="21" t="s">
        <v>465</v>
      </c>
      <c r="B128" s="21" t="s">
        <v>570</v>
      </c>
      <c r="C128" s="21" t="s">
        <v>47</v>
      </c>
      <c r="D128" s="21" t="s">
        <v>174</v>
      </c>
      <c r="E128" s="21" t="s">
        <v>164</v>
      </c>
      <c r="F128" s="21" t="s">
        <v>429</v>
      </c>
      <c r="G128" s="21" t="s">
        <v>511</v>
      </c>
    </row>
    <row r="129" spans="1:8" ht="30" x14ac:dyDescent="0.25">
      <c r="A129" s="21" t="s">
        <v>465</v>
      </c>
      <c r="B129" s="21" t="s">
        <v>570</v>
      </c>
      <c r="C129" s="21" t="s">
        <v>47</v>
      </c>
      <c r="D129" s="21" t="s">
        <v>174</v>
      </c>
      <c r="E129" s="21" t="s">
        <v>164</v>
      </c>
      <c r="F129" s="21" t="s">
        <v>429</v>
      </c>
      <c r="G129" s="21" t="s">
        <v>511</v>
      </c>
    </row>
    <row r="130" spans="1:8" ht="30" x14ac:dyDescent="0.25">
      <c r="A130" s="21" t="s">
        <v>465</v>
      </c>
      <c r="B130" s="21" t="s">
        <v>578</v>
      </c>
      <c r="C130" s="21" t="s">
        <v>47</v>
      </c>
      <c r="D130" s="21" t="s">
        <v>174</v>
      </c>
      <c r="E130" s="21" t="s">
        <v>164</v>
      </c>
      <c r="F130" s="21" t="s">
        <v>431</v>
      </c>
      <c r="G130" s="21" t="s">
        <v>512</v>
      </c>
    </row>
    <row r="131" spans="1:8" ht="30" x14ac:dyDescent="0.25">
      <c r="A131" s="21" t="s">
        <v>465</v>
      </c>
      <c r="B131" s="21" t="s">
        <v>578</v>
      </c>
      <c r="C131" s="21" t="s">
        <v>47</v>
      </c>
      <c r="D131" s="21" t="s">
        <v>174</v>
      </c>
      <c r="E131" s="21" t="s">
        <v>164</v>
      </c>
      <c r="F131" s="21" t="s">
        <v>431</v>
      </c>
      <c r="G131" s="21" t="s">
        <v>512</v>
      </c>
    </row>
    <row r="132" spans="1:8" ht="30" x14ac:dyDescent="0.25">
      <c r="A132" s="21" t="s">
        <v>472</v>
      </c>
      <c r="B132" s="21" t="s">
        <v>622</v>
      </c>
      <c r="C132" s="21" t="s">
        <v>7</v>
      </c>
      <c r="D132" s="21" t="s">
        <v>157</v>
      </c>
      <c r="E132" s="21" t="s">
        <v>145</v>
      </c>
      <c r="F132" s="21" t="s">
        <v>424</v>
      </c>
      <c r="G132" s="21" t="s">
        <v>493</v>
      </c>
      <c r="H132" s="22">
        <v>306000</v>
      </c>
    </row>
    <row r="133" spans="1:8" ht="30" x14ac:dyDescent="0.25">
      <c r="A133" s="21" t="s">
        <v>465</v>
      </c>
      <c r="B133" s="21" t="s">
        <v>573</v>
      </c>
      <c r="C133" s="21" t="s">
        <v>47</v>
      </c>
      <c r="D133" s="21" t="s">
        <v>174</v>
      </c>
      <c r="E133" s="21" t="s">
        <v>164</v>
      </c>
      <c r="F133" s="21" t="s">
        <v>429</v>
      </c>
      <c r="G133" s="21" t="s">
        <v>511</v>
      </c>
    </row>
    <row r="134" spans="1:8" ht="30" x14ac:dyDescent="0.25">
      <c r="A134" s="21" t="s">
        <v>465</v>
      </c>
      <c r="B134" s="21" t="s">
        <v>573</v>
      </c>
      <c r="C134" s="21" t="s">
        <v>47</v>
      </c>
      <c r="D134" s="21" t="s">
        <v>174</v>
      </c>
      <c r="E134" s="21" t="s">
        <v>164</v>
      </c>
      <c r="F134" s="21" t="s">
        <v>429</v>
      </c>
      <c r="G134" s="21" t="s">
        <v>511</v>
      </c>
    </row>
    <row r="135" spans="1:8" ht="30" x14ac:dyDescent="0.25">
      <c r="A135" s="21" t="s">
        <v>465</v>
      </c>
      <c r="B135" s="21" t="s">
        <v>588</v>
      </c>
      <c r="C135" s="21" t="s">
        <v>47</v>
      </c>
      <c r="D135" s="21" t="s">
        <v>174</v>
      </c>
      <c r="E135" s="21" t="s">
        <v>164</v>
      </c>
      <c r="F135" s="21" t="s">
        <v>432</v>
      </c>
      <c r="G135" s="21" t="s">
        <v>513</v>
      </c>
    </row>
    <row r="136" spans="1:8" ht="30" x14ac:dyDescent="0.25">
      <c r="A136" s="21" t="s">
        <v>465</v>
      </c>
      <c r="B136" s="21" t="s">
        <v>588</v>
      </c>
      <c r="C136" s="21" t="s">
        <v>47</v>
      </c>
      <c r="D136" s="21" t="s">
        <v>174</v>
      </c>
      <c r="E136" s="21" t="s">
        <v>164</v>
      </c>
      <c r="F136" s="21" t="s">
        <v>432</v>
      </c>
      <c r="G136" s="21" t="s">
        <v>513</v>
      </c>
    </row>
    <row r="137" spans="1:8" ht="30" x14ac:dyDescent="0.25">
      <c r="A137" s="21" t="s">
        <v>465</v>
      </c>
      <c r="B137" s="21" t="s">
        <v>580</v>
      </c>
      <c r="C137" s="21" t="s">
        <v>47</v>
      </c>
      <c r="D137" s="21" t="s">
        <v>174</v>
      </c>
      <c r="E137" s="21" t="s">
        <v>164</v>
      </c>
      <c r="F137" s="21" t="s">
        <v>431</v>
      </c>
      <c r="G137" s="21" t="s">
        <v>512</v>
      </c>
    </row>
    <row r="138" spans="1:8" ht="30" x14ac:dyDescent="0.25">
      <c r="A138" s="21" t="s">
        <v>465</v>
      </c>
      <c r="B138" s="21" t="s">
        <v>580</v>
      </c>
      <c r="C138" s="21" t="s">
        <v>47</v>
      </c>
      <c r="D138" s="21" t="s">
        <v>174</v>
      </c>
      <c r="E138" s="21" t="s">
        <v>164</v>
      </c>
      <c r="F138" s="21" t="s">
        <v>431</v>
      </c>
      <c r="G138" s="21" t="s">
        <v>512</v>
      </c>
    </row>
    <row r="139" spans="1:8" ht="30" x14ac:dyDescent="0.25">
      <c r="A139" s="21" t="s">
        <v>465</v>
      </c>
      <c r="B139" s="21" t="s">
        <v>563</v>
      </c>
      <c r="C139" s="21" t="s">
        <v>47</v>
      </c>
      <c r="D139" s="21" t="s">
        <v>174</v>
      </c>
      <c r="E139" s="21" t="s">
        <v>164</v>
      </c>
      <c r="F139" s="21" t="s">
        <v>427</v>
      </c>
      <c r="G139" s="21" t="s">
        <v>508</v>
      </c>
    </row>
    <row r="140" spans="1:8" ht="30" x14ac:dyDescent="0.25">
      <c r="A140" s="21" t="s">
        <v>465</v>
      </c>
      <c r="B140" s="21" t="s">
        <v>563</v>
      </c>
      <c r="C140" s="21" t="s">
        <v>47</v>
      </c>
      <c r="D140" s="21" t="s">
        <v>174</v>
      </c>
      <c r="E140" s="21" t="s">
        <v>164</v>
      </c>
      <c r="F140" s="21" t="s">
        <v>427</v>
      </c>
      <c r="G140" s="21" t="s">
        <v>508</v>
      </c>
    </row>
    <row r="141" spans="1:8" ht="30" x14ac:dyDescent="0.25">
      <c r="A141" s="21" t="s">
        <v>465</v>
      </c>
      <c r="B141" s="21" t="s">
        <v>576</v>
      </c>
      <c r="C141" s="21" t="s">
        <v>47</v>
      </c>
      <c r="D141" s="21" t="s">
        <v>174</v>
      </c>
      <c r="E141" s="21" t="s">
        <v>164</v>
      </c>
      <c r="F141" s="21" t="s">
        <v>430</v>
      </c>
      <c r="G141" s="21" t="s">
        <v>510</v>
      </c>
    </row>
    <row r="142" spans="1:8" ht="30" x14ac:dyDescent="0.25">
      <c r="A142" s="21" t="s">
        <v>465</v>
      </c>
      <c r="B142" s="21" t="s">
        <v>576</v>
      </c>
      <c r="C142" s="21" t="s">
        <v>47</v>
      </c>
      <c r="D142" s="21" t="s">
        <v>174</v>
      </c>
      <c r="E142" s="21" t="s">
        <v>164</v>
      </c>
      <c r="F142" s="21" t="s">
        <v>430</v>
      </c>
      <c r="G142" s="21" t="s">
        <v>510</v>
      </c>
    </row>
    <row r="143" spans="1:8" ht="30" x14ac:dyDescent="0.25">
      <c r="A143" s="21" t="s">
        <v>469</v>
      </c>
      <c r="B143" s="28" t="s">
        <v>786</v>
      </c>
      <c r="C143" s="21" t="s">
        <v>7</v>
      </c>
      <c r="D143" s="21" t="s">
        <v>4</v>
      </c>
      <c r="E143" s="21" t="s">
        <v>159</v>
      </c>
      <c r="F143" t="s">
        <v>490</v>
      </c>
      <c r="G143" t="s">
        <v>496</v>
      </c>
      <c r="H143" s="26">
        <v>283000</v>
      </c>
    </row>
    <row r="144" spans="1:8" ht="30" x14ac:dyDescent="0.25">
      <c r="A144" s="21" t="s">
        <v>465</v>
      </c>
      <c r="B144" s="21" t="s">
        <v>557</v>
      </c>
      <c r="C144" s="21" t="s">
        <v>47</v>
      </c>
      <c r="D144" s="21" t="s">
        <v>174</v>
      </c>
      <c r="E144" s="21" t="s">
        <v>164</v>
      </c>
      <c r="F144" s="21" t="s">
        <v>425</v>
      </c>
      <c r="G144" s="21" t="s">
        <v>506</v>
      </c>
    </row>
    <row r="145" spans="1:8" ht="30" x14ac:dyDescent="0.25">
      <c r="A145" s="21" t="s">
        <v>465</v>
      </c>
      <c r="B145" s="21" t="s">
        <v>557</v>
      </c>
      <c r="C145" s="21" t="s">
        <v>47</v>
      </c>
      <c r="D145" s="21" t="s">
        <v>174</v>
      </c>
      <c r="E145" s="21" t="s">
        <v>164</v>
      </c>
      <c r="F145" s="21" t="s">
        <v>425</v>
      </c>
      <c r="G145" s="21" t="s">
        <v>506</v>
      </c>
    </row>
    <row r="146" spans="1:8" ht="30" x14ac:dyDescent="0.25">
      <c r="A146" s="21" t="s">
        <v>465</v>
      </c>
      <c r="B146" s="21" t="s">
        <v>579</v>
      </c>
      <c r="C146" s="21" t="s">
        <v>47</v>
      </c>
      <c r="D146" s="21" t="s">
        <v>174</v>
      </c>
      <c r="E146" s="21" t="s">
        <v>164</v>
      </c>
      <c r="F146" s="21" t="s">
        <v>431</v>
      </c>
      <c r="G146" s="21" t="s">
        <v>512</v>
      </c>
    </row>
    <row r="147" spans="1:8" ht="30" x14ac:dyDescent="0.25">
      <c r="A147" s="21" t="s">
        <v>465</v>
      </c>
      <c r="B147" s="21" t="s">
        <v>579</v>
      </c>
      <c r="C147" s="21" t="s">
        <v>47</v>
      </c>
      <c r="D147" s="21" t="s">
        <v>174</v>
      </c>
      <c r="E147" s="21" t="s">
        <v>164</v>
      </c>
      <c r="F147" s="21" t="s">
        <v>431</v>
      </c>
      <c r="G147" s="21" t="s">
        <v>512</v>
      </c>
    </row>
    <row r="148" spans="1:8" ht="30" x14ac:dyDescent="0.25">
      <c r="A148" s="21" t="s">
        <v>473</v>
      </c>
      <c r="B148" s="21" t="s">
        <v>740</v>
      </c>
      <c r="C148" s="21" t="s">
        <v>7</v>
      </c>
      <c r="D148" s="21" t="s">
        <v>157</v>
      </c>
      <c r="E148" s="21" t="s">
        <v>438</v>
      </c>
      <c r="F148" s="21" t="s">
        <v>425</v>
      </c>
      <c r="G148" s="21" t="s">
        <v>495</v>
      </c>
      <c r="H148" s="22">
        <v>270000</v>
      </c>
    </row>
    <row r="149" spans="1:8" ht="30" x14ac:dyDescent="0.25">
      <c r="A149" s="21" t="s">
        <v>469</v>
      </c>
      <c r="B149" s="28" t="s">
        <v>786</v>
      </c>
      <c r="C149" s="21" t="s">
        <v>7</v>
      </c>
      <c r="D149" s="21" t="s">
        <v>4</v>
      </c>
      <c r="E149" s="21" t="s">
        <v>105</v>
      </c>
      <c r="F149" t="s">
        <v>430</v>
      </c>
      <c r="G149" t="s">
        <v>499</v>
      </c>
      <c r="H149" s="26">
        <v>266500</v>
      </c>
    </row>
    <row r="150" spans="1:8" ht="30" x14ac:dyDescent="0.25">
      <c r="A150" s="21" t="s">
        <v>465</v>
      </c>
      <c r="B150" s="21" t="s">
        <v>586</v>
      </c>
      <c r="C150" s="21" t="s">
        <v>47</v>
      </c>
      <c r="D150" s="21" t="s">
        <v>174</v>
      </c>
      <c r="E150" s="21" t="s">
        <v>164</v>
      </c>
      <c r="F150" s="21" t="s">
        <v>431</v>
      </c>
      <c r="G150" s="21" t="s">
        <v>512</v>
      </c>
    </row>
    <row r="151" spans="1:8" ht="30" x14ac:dyDescent="0.25">
      <c r="A151" s="21" t="s">
        <v>465</v>
      </c>
      <c r="B151" s="21" t="s">
        <v>586</v>
      </c>
      <c r="C151" s="21" t="s">
        <v>47</v>
      </c>
      <c r="D151" s="21" t="s">
        <v>174</v>
      </c>
      <c r="E151" s="21" t="s">
        <v>164</v>
      </c>
      <c r="F151" s="21" t="s">
        <v>431</v>
      </c>
      <c r="G151" s="21" t="s">
        <v>512</v>
      </c>
    </row>
    <row r="152" spans="1:8" ht="30" x14ac:dyDescent="0.25">
      <c r="A152" s="21" t="s">
        <v>473</v>
      </c>
      <c r="B152" s="21" t="s">
        <v>741</v>
      </c>
      <c r="C152" s="21" t="s">
        <v>7</v>
      </c>
      <c r="D152" s="21" t="s">
        <v>157</v>
      </c>
      <c r="E152" s="21" t="s">
        <v>145</v>
      </c>
      <c r="F152" s="21" t="s">
        <v>424</v>
      </c>
      <c r="G152" s="21" t="s">
        <v>427</v>
      </c>
      <c r="H152" s="22">
        <v>260000</v>
      </c>
    </row>
    <row r="153" spans="1:8" ht="30" x14ac:dyDescent="0.25">
      <c r="A153" s="21" t="s">
        <v>465</v>
      </c>
      <c r="B153" s="21" t="s">
        <v>562</v>
      </c>
      <c r="C153" s="21" t="s">
        <v>47</v>
      </c>
      <c r="D153" s="21" t="s">
        <v>174</v>
      </c>
      <c r="E153" s="21" t="s">
        <v>164</v>
      </c>
      <c r="F153" s="21" t="s">
        <v>427</v>
      </c>
      <c r="G153" s="21" t="s">
        <v>508</v>
      </c>
    </row>
    <row r="154" spans="1:8" ht="30" x14ac:dyDescent="0.25">
      <c r="A154" s="21" t="s">
        <v>465</v>
      </c>
      <c r="B154" s="21" t="s">
        <v>562</v>
      </c>
      <c r="C154" s="21" t="s">
        <v>47</v>
      </c>
      <c r="D154" s="21" t="s">
        <v>174</v>
      </c>
      <c r="E154" s="21" t="s">
        <v>164</v>
      </c>
      <c r="F154" s="21" t="s">
        <v>427</v>
      </c>
      <c r="G154" s="21" t="s">
        <v>508</v>
      </c>
    </row>
    <row r="155" spans="1:8" ht="75" x14ac:dyDescent="0.25">
      <c r="A155" s="21" t="s">
        <v>466</v>
      </c>
      <c r="B155" s="21" t="s">
        <v>770</v>
      </c>
      <c r="C155" s="21" t="s">
        <v>7</v>
      </c>
      <c r="D155" s="21" t="s">
        <v>121</v>
      </c>
      <c r="E155" s="21" t="s">
        <v>143</v>
      </c>
      <c r="F155" s="21" t="s">
        <v>431</v>
      </c>
      <c r="G155" s="21" t="s">
        <v>515</v>
      </c>
      <c r="H155" s="27">
        <f>304604.3/119*100</f>
        <v>255969.99999999997</v>
      </c>
    </row>
    <row r="156" spans="1:8" ht="30" x14ac:dyDescent="0.25">
      <c r="A156" s="21" t="s">
        <v>465</v>
      </c>
      <c r="B156" s="21" t="s">
        <v>553</v>
      </c>
      <c r="C156" s="21" t="s">
        <v>47</v>
      </c>
      <c r="D156" s="21" t="s">
        <v>174</v>
      </c>
      <c r="E156" s="21" t="s">
        <v>164</v>
      </c>
      <c r="F156" s="21" t="s">
        <v>425</v>
      </c>
      <c r="G156" s="21" t="s">
        <v>506</v>
      </c>
    </row>
    <row r="157" spans="1:8" ht="30" x14ac:dyDescent="0.25">
      <c r="A157" s="21" t="s">
        <v>465</v>
      </c>
      <c r="B157" s="21" t="s">
        <v>553</v>
      </c>
      <c r="C157" s="21" t="s">
        <v>47</v>
      </c>
      <c r="D157" s="21" t="s">
        <v>174</v>
      </c>
      <c r="E157" s="21" t="s">
        <v>164</v>
      </c>
      <c r="F157" s="21" t="s">
        <v>425</v>
      </c>
      <c r="G157" s="21" t="s">
        <v>506</v>
      </c>
    </row>
    <row r="158" spans="1:8" ht="30" x14ac:dyDescent="0.25">
      <c r="A158" s="21" t="s">
        <v>465</v>
      </c>
      <c r="B158" s="21" t="s">
        <v>574</v>
      </c>
      <c r="C158" s="21" t="s">
        <v>47</v>
      </c>
      <c r="D158" s="21" t="s">
        <v>174</v>
      </c>
      <c r="E158" s="21" t="s">
        <v>164</v>
      </c>
      <c r="F158" s="21" t="s">
        <v>429</v>
      </c>
      <c r="G158" s="21" t="s">
        <v>511</v>
      </c>
    </row>
    <row r="159" spans="1:8" ht="30" x14ac:dyDescent="0.25">
      <c r="A159" s="21" t="s">
        <v>465</v>
      </c>
      <c r="B159" s="21" t="s">
        <v>574</v>
      </c>
      <c r="C159" s="21" t="s">
        <v>47</v>
      </c>
      <c r="D159" s="21" t="s">
        <v>174</v>
      </c>
      <c r="E159" s="21" t="s">
        <v>164</v>
      </c>
      <c r="F159" s="21" t="s">
        <v>429</v>
      </c>
      <c r="G159" s="21" t="s">
        <v>511</v>
      </c>
    </row>
    <row r="160" spans="1:8" ht="30" x14ac:dyDescent="0.25">
      <c r="A160" s="21" t="s">
        <v>469</v>
      </c>
      <c r="B160" s="21" t="s">
        <v>611</v>
      </c>
      <c r="C160" s="21" t="s">
        <v>27</v>
      </c>
      <c r="D160" s="21" t="s">
        <v>189</v>
      </c>
      <c r="E160" s="21" t="s">
        <v>247</v>
      </c>
      <c r="F160" s="21" t="s">
        <v>424</v>
      </c>
      <c r="G160" s="21" t="s">
        <v>432</v>
      </c>
    </row>
    <row r="161" spans="1:8" x14ac:dyDescent="0.25">
      <c r="A161" s="21" t="s">
        <v>469</v>
      </c>
      <c r="B161" s="21" t="s">
        <v>616</v>
      </c>
      <c r="C161" s="21" t="s">
        <v>27</v>
      </c>
      <c r="D161" s="21" t="s">
        <v>5</v>
      </c>
      <c r="E161" s="21" t="s">
        <v>52</v>
      </c>
      <c r="F161" s="21" t="s">
        <v>428</v>
      </c>
      <c r="G161" s="21" t="s">
        <v>499</v>
      </c>
    </row>
    <row r="162" spans="1:8" ht="30" x14ac:dyDescent="0.25">
      <c r="A162" s="21" t="s">
        <v>188</v>
      </c>
      <c r="B162" s="21" t="s">
        <v>655</v>
      </c>
      <c r="C162" s="21" t="s">
        <v>7</v>
      </c>
      <c r="D162" s="21" t="s">
        <v>157</v>
      </c>
      <c r="E162" s="21" t="s">
        <v>396</v>
      </c>
      <c r="F162" s="21" t="s">
        <v>424</v>
      </c>
      <c r="G162" s="21" t="s">
        <v>432</v>
      </c>
      <c r="H162" s="22">
        <v>250000</v>
      </c>
    </row>
    <row r="163" spans="1:8" ht="30" x14ac:dyDescent="0.25">
      <c r="A163" s="21" t="s">
        <v>465</v>
      </c>
      <c r="B163" s="21" t="s">
        <v>589</v>
      </c>
      <c r="C163" s="21" t="s">
        <v>27</v>
      </c>
      <c r="D163" s="21" t="s">
        <v>174</v>
      </c>
      <c r="E163" s="21" t="s">
        <v>164</v>
      </c>
      <c r="F163" s="21" t="s">
        <v>432</v>
      </c>
      <c r="G163" s="21" t="s">
        <v>513</v>
      </c>
    </row>
    <row r="164" spans="1:8" ht="30" x14ac:dyDescent="0.25">
      <c r="A164" s="21" t="s">
        <v>465</v>
      </c>
      <c r="B164" s="21" t="s">
        <v>589</v>
      </c>
      <c r="C164" s="21" t="s">
        <v>27</v>
      </c>
      <c r="D164" s="21" t="s">
        <v>174</v>
      </c>
      <c r="E164" s="21" t="s">
        <v>164</v>
      </c>
      <c r="F164" s="21" t="s">
        <v>432</v>
      </c>
      <c r="G164" s="21" t="s">
        <v>513</v>
      </c>
    </row>
    <row r="165" spans="1:8" ht="30" x14ac:dyDescent="0.25">
      <c r="A165" s="21" t="s">
        <v>469</v>
      </c>
      <c r="B165" s="28" t="s">
        <v>786</v>
      </c>
      <c r="C165" s="21" t="s">
        <v>7</v>
      </c>
      <c r="D165" s="21" t="s">
        <v>157</v>
      </c>
      <c r="E165" s="21" t="s">
        <v>438</v>
      </c>
      <c r="F165" t="s">
        <v>490</v>
      </c>
      <c r="G165" t="s">
        <v>496</v>
      </c>
      <c r="H165" s="26">
        <v>247500</v>
      </c>
    </row>
    <row r="166" spans="1:8" ht="30" x14ac:dyDescent="0.25">
      <c r="A166" s="21" t="s">
        <v>465</v>
      </c>
      <c r="B166" s="21" t="s">
        <v>550</v>
      </c>
      <c r="C166" s="21" t="s">
        <v>47</v>
      </c>
      <c r="D166" s="21" t="s">
        <v>174</v>
      </c>
      <c r="E166" s="21" t="s">
        <v>164</v>
      </c>
      <c r="F166" s="21" t="s">
        <v>424</v>
      </c>
      <c r="G166" s="21" t="s">
        <v>505</v>
      </c>
    </row>
    <row r="167" spans="1:8" ht="30" x14ac:dyDescent="0.25">
      <c r="A167" s="21" t="s">
        <v>465</v>
      </c>
      <c r="B167" s="21" t="s">
        <v>550</v>
      </c>
      <c r="C167" s="21" t="s">
        <v>47</v>
      </c>
      <c r="D167" s="21" t="s">
        <v>174</v>
      </c>
      <c r="E167" s="21" t="s">
        <v>164</v>
      </c>
      <c r="F167" s="21" t="s">
        <v>424</v>
      </c>
      <c r="G167" s="21" t="s">
        <v>505</v>
      </c>
    </row>
    <row r="168" spans="1:8" ht="30" x14ac:dyDescent="0.25">
      <c r="A168" s="21" t="s">
        <v>465</v>
      </c>
      <c r="B168" s="21" t="s">
        <v>590</v>
      </c>
      <c r="C168" s="21" t="s">
        <v>27</v>
      </c>
      <c r="D168" s="21" t="s">
        <v>174</v>
      </c>
      <c r="E168" s="21" t="s">
        <v>164</v>
      </c>
      <c r="F168" s="21" t="s">
        <v>432</v>
      </c>
      <c r="G168" s="21" t="s">
        <v>513</v>
      </c>
    </row>
    <row r="169" spans="1:8" ht="30" x14ac:dyDescent="0.25">
      <c r="A169" s="21" t="s">
        <v>465</v>
      </c>
      <c r="B169" s="21" t="s">
        <v>590</v>
      </c>
      <c r="C169" s="21" t="s">
        <v>27</v>
      </c>
      <c r="D169" s="21" t="s">
        <v>174</v>
      </c>
      <c r="E169" s="21" t="s">
        <v>164</v>
      </c>
      <c r="F169" s="21" t="s">
        <v>432</v>
      </c>
      <c r="G169" s="21" t="s">
        <v>513</v>
      </c>
    </row>
    <row r="170" spans="1:8" ht="30" x14ac:dyDescent="0.25">
      <c r="A170" s="21" t="s">
        <v>465</v>
      </c>
      <c r="B170" s="21" t="s">
        <v>581</v>
      </c>
      <c r="C170" s="21" t="s">
        <v>47</v>
      </c>
      <c r="D170" s="21" t="s">
        <v>174</v>
      </c>
      <c r="E170" s="21" t="s">
        <v>164</v>
      </c>
      <c r="F170" s="21" t="s">
        <v>431</v>
      </c>
      <c r="G170" s="21" t="s">
        <v>512</v>
      </c>
    </row>
    <row r="171" spans="1:8" ht="30" x14ac:dyDescent="0.25">
      <c r="A171" s="21" t="s">
        <v>465</v>
      </c>
      <c r="B171" s="21" t="s">
        <v>581</v>
      </c>
      <c r="C171" s="21" t="s">
        <v>47</v>
      </c>
      <c r="D171" s="21" t="s">
        <v>174</v>
      </c>
      <c r="E171" s="21" t="s">
        <v>164</v>
      </c>
      <c r="F171" s="21" t="s">
        <v>431</v>
      </c>
      <c r="G171" s="21" t="s">
        <v>512</v>
      </c>
    </row>
    <row r="172" spans="1:8" ht="30" x14ac:dyDescent="0.25">
      <c r="A172" s="21" t="s">
        <v>465</v>
      </c>
      <c r="B172" s="21" t="s">
        <v>558</v>
      </c>
      <c r="C172" s="21" t="s">
        <v>47</v>
      </c>
      <c r="D172" s="21" t="s">
        <v>174</v>
      </c>
      <c r="E172" s="21" t="s">
        <v>164</v>
      </c>
      <c r="F172" s="21" t="s">
        <v>426</v>
      </c>
      <c r="G172" s="21" t="s">
        <v>507</v>
      </c>
    </row>
    <row r="173" spans="1:8" ht="30" x14ac:dyDescent="0.25">
      <c r="A173" s="21" t="s">
        <v>465</v>
      </c>
      <c r="B173" s="21" t="s">
        <v>558</v>
      </c>
      <c r="C173" s="21" t="s">
        <v>47</v>
      </c>
      <c r="D173" s="21" t="s">
        <v>174</v>
      </c>
      <c r="E173" s="21" t="s">
        <v>164</v>
      </c>
      <c r="F173" s="21" t="s">
        <v>426</v>
      </c>
      <c r="G173" s="21" t="s">
        <v>507</v>
      </c>
    </row>
    <row r="174" spans="1:8" ht="30" x14ac:dyDescent="0.25">
      <c r="A174" s="21" t="s">
        <v>465</v>
      </c>
      <c r="B174" s="21" t="s">
        <v>585</v>
      </c>
      <c r="C174" s="21" t="s">
        <v>27</v>
      </c>
      <c r="D174" s="21" t="s">
        <v>174</v>
      </c>
      <c r="E174" s="21" t="s">
        <v>164</v>
      </c>
      <c r="F174" s="21" t="s">
        <v>429</v>
      </c>
      <c r="G174" s="21" t="s">
        <v>511</v>
      </c>
    </row>
    <row r="175" spans="1:8" ht="30" x14ac:dyDescent="0.25">
      <c r="A175" s="21" t="s">
        <v>465</v>
      </c>
      <c r="B175" s="21" t="s">
        <v>585</v>
      </c>
      <c r="C175" s="21" t="s">
        <v>27</v>
      </c>
      <c r="D175" s="21" t="s">
        <v>174</v>
      </c>
      <c r="E175" s="21" t="s">
        <v>164</v>
      </c>
      <c r="F175" s="21" t="s">
        <v>429</v>
      </c>
      <c r="G175" s="21" t="s">
        <v>511</v>
      </c>
    </row>
    <row r="176" spans="1:8" ht="30" x14ac:dyDescent="0.25">
      <c r="A176" s="21" t="s">
        <v>473</v>
      </c>
      <c r="B176" s="21" t="s">
        <v>740</v>
      </c>
      <c r="C176" s="21" t="s">
        <v>7</v>
      </c>
      <c r="D176" s="21" t="s">
        <v>157</v>
      </c>
      <c r="E176" s="21" t="s">
        <v>145</v>
      </c>
      <c r="F176" s="21" t="s">
        <v>425</v>
      </c>
      <c r="G176" s="21" t="s">
        <v>495</v>
      </c>
      <c r="H176" s="22">
        <v>240000</v>
      </c>
    </row>
    <row r="177" spans="1:8" x14ac:dyDescent="0.25">
      <c r="A177" s="21" t="s">
        <v>473</v>
      </c>
      <c r="B177" s="21" t="s">
        <v>740</v>
      </c>
      <c r="C177" s="21" t="s">
        <v>7</v>
      </c>
      <c r="D177" s="21" t="s">
        <v>4</v>
      </c>
      <c r="E177" s="21" t="s">
        <v>90</v>
      </c>
      <c r="F177" s="21" t="s">
        <v>424</v>
      </c>
      <c r="G177" s="21" t="s">
        <v>428</v>
      </c>
      <c r="H177" s="22">
        <v>240000</v>
      </c>
    </row>
    <row r="178" spans="1:8" ht="30" x14ac:dyDescent="0.25">
      <c r="A178" s="21" t="s">
        <v>465</v>
      </c>
      <c r="B178" s="21" t="s">
        <v>557</v>
      </c>
      <c r="C178" s="21" t="s">
        <v>27</v>
      </c>
      <c r="D178" s="21" t="s">
        <v>174</v>
      </c>
      <c r="E178" s="21" t="s">
        <v>95</v>
      </c>
      <c r="F178" s="21" t="s">
        <v>497</v>
      </c>
      <c r="G178" s="21" t="s">
        <v>515</v>
      </c>
    </row>
    <row r="179" spans="1:8" ht="30" x14ac:dyDescent="0.25">
      <c r="A179" s="21" t="s">
        <v>465</v>
      </c>
      <c r="B179" s="21" t="s">
        <v>557</v>
      </c>
      <c r="C179" s="21" t="s">
        <v>27</v>
      </c>
      <c r="D179" s="21" t="s">
        <v>174</v>
      </c>
      <c r="E179" s="21" t="s">
        <v>95</v>
      </c>
      <c r="F179" s="21" t="s">
        <v>497</v>
      </c>
      <c r="G179" s="21" t="s">
        <v>515</v>
      </c>
    </row>
    <row r="180" spans="1:8" x14ac:dyDescent="0.25">
      <c r="A180" s="21" t="s">
        <v>475</v>
      </c>
      <c r="B180" s="21" t="s">
        <v>604</v>
      </c>
      <c r="C180" s="21" t="s">
        <v>47</v>
      </c>
      <c r="D180" s="21" t="s">
        <v>217</v>
      </c>
      <c r="E180" s="21" t="s">
        <v>249</v>
      </c>
      <c r="F180" s="21" t="s">
        <v>429</v>
      </c>
      <c r="G180" s="21" t="s">
        <v>515</v>
      </c>
    </row>
    <row r="181" spans="1:8" x14ac:dyDescent="0.25">
      <c r="A181" s="21" t="s">
        <v>472</v>
      </c>
      <c r="B181" s="21" t="s">
        <v>621</v>
      </c>
      <c r="C181" s="21" t="s">
        <v>7</v>
      </c>
      <c r="D181" s="21" t="s">
        <v>121</v>
      </c>
      <c r="E181" s="21" t="s">
        <v>143</v>
      </c>
      <c r="F181" s="21" t="s">
        <v>427</v>
      </c>
      <c r="G181" s="21" t="s">
        <v>431</v>
      </c>
      <c r="H181" s="22">
        <v>227000</v>
      </c>
    </row>
    <row r="182" spans="1:8" x14ac:dyDescent="0.25">
      <c r="A182" s="21" t="s">
        <v>473</v>
      </c>
      <c r="B182" s="21" t="s">
        <v>740</v>
      </c>
      <c r="C182" s="21" t="s">
        <v>7</v>
      </c>
      <c r="D182" s="21" t="s">
        <v>4</v>
      </c>
      <c r="E182" s="21" t="s">
        <v>327</v>
      </c>
      <c r="F182" s="21" t="s">
        <v>429</v>
      </c>
      <c r="G182" s="21" t="s">
        <v>494</v>
      </c>
      <c r="H182" s="22">
        <v>225000</v>
      </c>
    </row>
    <row r="183" spans="1:8" ht="30" x14ac:dyDescent="0.25">
      <c r="A183" s="21" t="s">
        <v>188</v>
      </c>
      <c r="B183" s="21" t="s">
        <v>635</v>
      </c>
      <c r="C183" s="21" t="s">
        <v>27</v>
      </c>
      <c r="D183" s="21" t="s">
        <v>157</v>
      </c>
      <c r="E183" s="21" t="s">
        <v>403</v>
      </c>
      <c r="F183" s="21" t="s">
        <v>424</v>
      </c>
      <c r="G183" s="21" t="s">
        <v>432</v>
      </c>
    </row>
    <row r="184" spans="1:8" ht="30" x14ac:dyDescent="0.25">
      <c r="A184" s="21" t="s">
        <v>465</v>
      </c>
      <c r="B184" s="21" t="s">
        <v>554</v>
      </c>
      <c r="C184" s="21" t="s">
        <v>27</v>
      </c>
      <c r="D184" s="21" t="s">
        <v>174</v>
      </c>
      <c r="E184" s="21" t="s">
        <v>164</v>
      </c>
      <c r="F184" s="21" t="s">
        <v>425</v>
      </c>
      <c r="G184" s="21" t="s">
        <v>506</v>
      </c>
    </row>
    <row r="185" spans="1:8" ht="30" x14ac:dyDescent="0.25">
      <c r="A185" s="21" t="s">
        <v>465</v>
      </c>
      <c r="B185" s="21" t="s">
        <v>554</v>
      </c>
      <c r="C185" s="21" t="s">
        <v>27</v>
      </c>
      <c r="D185" s="21" t="s">
        <v>174</v>
      </c>
      <c r="E185" s="21" t="s">
        <v>164</v>
      </c>
      <c r="F185" s="21" t="s">
        <v>425</v>
      </c>
      <c r="G185" s="21" t="s">
        <v>506</v>
      </c>
    </row>
    <row r="186" spans="1:8" ht="30" x14ac:dyDescent="0.25">
      <c r="A186" s="21" t="s">
        <v>465</v>
      </c>
      <c r="B186" s="21" t="s">
        <v>551</v>
      </c>
      <c r="C186" s="21" t="s">
        <v>27</v>
      </c>
      <c r="D186" s="21" t="s">
        <v>174</v>
      </c>
      <c r="E186" s="21" t="s">
        <v>164</v>
      </c>
      <c r="F186" s="21" t="s">
        <v>424</v>
      </c>
      <c r="G186" s="21" t="s">
        <v>505</v>
      </c>
    </row>
    <row r="187" spans="1:8" ht="30" x14ac:dyDescent="0.25">
      <c r="A187" s="21" t="s">
        <v>465</v>
      </c>
      <c r="B187" s="21" t="s">
        <v>551</v>
      </c>
      <c r="C187" s="21" t="s">
        <v>27</v>
      </c>
      <c r="D187" s="21" t="s">
        <v>174</v>
      </c>
      <c r="E187" s="21" t="s">
        <v>164</v>
      </c>
      <c r="F187" s="21" t="s">
        <v>424</v>
      </c>
      <c r="G187" s="21" t="s">
        <v>505</v>
      </c>
    </row>
    <row r="188" spans="1:8" ht="30" x14ac:dyDescent="0.25">
      <c r="A188" s="21" t="s">
        <v>465</v>
      </c>
      <c r="B188" s="21" t="s">
        <v>565</v>
      </c>
      <c r="C188" s="21" t="s">
        <v>27</v>
      </c>
      <c r="D188" s="21" t="s">
        <v>174</v>
      </c>
      <c r="E188" s="21" t="s">
        <v>164</v>
      </c>
      <c r="F188" s="21" t="s">
        <v>428</v>
      </c>
      <c r="G188" s="21" t="s">
        <v>509</v>
      </c>
    </row>
    <row r="189" spans="1:8" ht="30" x14ac:dyDescent="0.25">
      <c r="A189" s="21" t="s">
        <v>465</v>
      </c>
      <c r="B189" s="21" t="s">
        <v>565</v>
      </c>
      <c r="C189" s="21" t="s">
        <v>27</v>
      </c>
      <c r="D189" s="21" t="s">
        <v>174</v>
      </c>
      <c r="E189" s="21" t="s">
        <v>164</v>
      </c>
      <c r="F189" s="21" t="s">
        <v>428</v>
      </c>
      <c r="G189" s="21" t="s">
        <v>509</v>
      </c>
    </row>
    <row r="190" spans="1:8" ht="30" x14ac:dyDescent="0.25">
      <c r="A190" s="21" t="s">
        <v>465</v>
      </c>
      <c r="B190" s="21" t="s">
        <v>552</v>
      </c>
      <c r="C190" s="21" t="s">
        <v>27</v>
      </c>
      <c r="D190" s="21" t="s">
        <v>174</v>
      </c>
      <c r="E190" s="21" t="s">
        <v>164</v>
      </c>
      <c r="F190" s="21" t="s">
        <v>425</v>
      </c>
      <c r="G190" s="21" t="s">
        <v>506</v>
      </c>
    </row>
    <row r="191" spans="1:8" ht="30" x14ac:dyDescent="0.25">
      <c r="A191" s="21" t="s">
        <v>465</v>
      </c>
      <c r="B191" s="21" t="s">
        <v>552</v>
      </c>
      <c r="C191" s="21" t="s">
        <v>27</v>
      </c>
      <c r="D191" s="21" t="s">
        <v>174</v>
      </c>
      <c r="E191" s="21" t="s">
        <v>164</v>
      </c>
      <c r="F191" s="21" t="s">
        <v>425</v>
      </c>
      <c r="G191" s="21" t="s">
        <v>506</v>
      </c>
    </row>
    <row r="192" spans="1:8" x14ac:dyDescent="0.25">
      <c r="A192" s="21" t="s">
        <v>484</v>
      </c>
      <c r="B192" s="21" t="s">
        <v>526</v>
      </c>
      <c r="C192" s="21" t="s">
        <v>27</v>
      </c>
      <c r="D192" s="21" t="s">
        <v>281</v>
      </c>
      <c r="E192" s="21" t="s">
        <v>180</v>
      </c>
      <c r="F192" s="21" t="s">
        <v>431</v>
      </c>
      <c r="G192" s="21" t="s">
        <v>515</v>
      </c>
    </row>
    <row r="193" spans="1:8" x14ac:dyDescent="0.25">
      <c r="A193" s="21" t="s">
        <v>465</v>
      </c>
      <c r="B193" s="21" t="s">
        <v>686</v>
      </c>
      <c r="C193" s="21" t="s">
        <v>7</v>
      </c>
      <c r="D193" s="21" t="s">
        <v>8</v>
      </c>
      <c r="E193" s="21" t="s">
        <v>419</v>
      </c>
      <c r="F193" s="21" t="s">
        <v>427</v>
      </c>
      <c r="G193" s="21" t="s">
        <v>430</v>
      </c>
      <c r="H193" s="22">
        <v>200000</v>
      </c>
    </row>
    <row r="194" spans="1:8" ht="30" x14ac:dyDescent="0.25">
      <c r="A194" s="21" t="s">
        <v>472</v>
      </c>
      <c r="B194" s="29" t="s">
        <v>697</v>
      </c>
      <c r="C194" s="21" t="s">
        <v>47</v>
      </c>
      <c r="D194" s="21" t="s">
        <v>139</v>
      </c>
      <c r="E194" s="21" t="s">
        <v>302</v>
      </c>
      <c r="F194" s="29" t="s">
        <v>490</v>
      </c>
      <c r="G194" s="29" t="s">
        <v>515</v>
      </c>
      <c r="H194" s="30"/>
    </row>
    <row r="195" spans="1:8" ht="30" x14ac:dyDescent="0.25">
      <c r="A195" s="21" t="s">
        <v>472</v>
      </c>
      <c r="B195" s="29" t="s">
        <v>706</v>
      </c>
      <c r="C195" s="21" t="s">
        <v>27</v>
      </c>
      <c r="D195" s="21" t="s">
        <v>446</v>
      </c>
      <c r="E195" s="21" t="s">
        <v>455</v>
      </c>
      <c r="F195" s="29" t="s">
        <v>432</v>
      </c>
      <c r="G195" s="29" t="s">
        <v>490</v>
      </c>
      <c r="H195" s="30"/>
    </row>
    <row r="196" spans="1:8" x14ac:dyDescent="0.25">
      <c r="A196" s="21" t="s">
        <v>471</v>
      </c>
      <c r="B196" s="21" t="s">
        <v>749</v>
      </c>
      <c r="C196" s="21" t="s">
        <v>27</v>
      </c>
      <c r="D196" s="21" t="s">
        <v>189</v>
      </c>
      <c r="E196" s="25" t="s">
        <v>130</v>
      </c>
      <c r="F196" s="21" t="s">
        <v>424</v>
      </c>
      <c r="G196" s="21" t="s">
        <v>515</v>
      </c>
    </row>
    <row r="197" spans="1:8" ht="30" x14ac:dyDescent="0.25">
      <c r="A197" s="21" t="s">
        <v>465</v>
      </c>
      <c r="B197" s="21" t="s">
        <v>560</v>
      </c>
      <c r="C197" s="21" t="s">
        <v>27</v>
      </c>
      <c r="D197" s="21" t="s">
        <v>174</v>
      </c>
      <c r="E197" s="21" t="s">
        <v>164</v>
      </c>
      <c r="F197" s="21" t="s">
        <v>426</v>
      </c>
      <c r="G197" s="21" t="s">
        <v>507</v>
      </c>
    </row>
    <row r="198" spans="1:8" ht="30" x14ac:dyDescent="0.25">
      <c r="A198" s="21" t="s">
        <v>465</v>
      </c>
      <c r="B198" s="21" t="s">
        <v>560</v>
      </c>
      <c r="C198" s="21" t="s">
        <v>27</v>
      </c>
      <c r="D198" s="21" t="s">
        <v>174</v>
      </c>
      <c r="E198" s="21" t="s">
        <v>164</v>
      </c>
      <c r="F198" s="21" t="s">
        <v>426</v>
      </c>
      <c r="G198" s="21" t="s">
        <v>507</v>
      </c>
    </row>
    <row r="199" spans="1:8" ht="30" x14ac:dyDescent="0.25">
      <c r="A199" s="21" t="s">
        <v>465</v>
      </c>
      <c r="B199" s="21" t="s">
        <v>674</v>
      </c>
      <c r="C199" s="21" t="s">
        <v>7</v>
      </c>
      <c r="D199" s="21" t="s">
        <v>157</v>
      </c>
      <c r="E199" s="21" t="s">
        <v>356</v>
      </c>
      <c r="F199" s="21" t="s">
        <v>424</v>
      </c>
      <c r="G199" s="21" t="s">
        <v>504</v>
      </c>
      <c r="H199" s="22">
        <v>195000</v>
      </c>
    </row>
    <row r="200" spans="1:8" ht="30" x14ac:dyDescent="0.25">
      <c r="A200" s="21" t="s">
        <v>465</v>
      </c>
      <c r="B200" s="21" t="s">
        <v>548</v>
      </c>
      <c r="C200" s="21" t="s">
        <v>27</v>
      </c>
      <c r="D200" s="21" t="s">
        <v>174</v>
      </c>
      <c r="E200" s="21" t="s">
        <v>164</v>
      </c>
      <c r="F200" s="21" t="s">
        <v>424</v>
      </c>
      <c r="G200" s="21" t="s">
        <v>504</v>
      </c>
    </row>
    <row r="201" spans="1:8" ht="30" x14ac:dyDescent="0.25">
      <c r="A201" s="21" t="s">
        <v>465</v>
      </c>
      <c r="B201" s="21" t="s">
        <v>548</v>
      </c>
      <c r="C201" s="21" t="s">
        <v>27</v>
      </c>
      <c r="D201" s="21" t="s">
        <v>174</v>
      </c>
      <c r="E201" s="21" t="s">
        <v>164</v>
      </c>
      <c r="F201" s="21" t="s">
        <v>424</v>
      </c>
      <c r="G201" s="21" t="s">
        <v>504</v>
      </c>
    </row>
    <row r="202" spans="1:8" x14ac:dyDescent="0.25">
      <c r="A202" s="21" t="s">
        <v>465</v>
      </c>
      <c r="B202" s="21" t="s">
        <v>682</v>
      </c>
      <c r="C202" s="21" t="s">
        <v>7</v>
      </c>
      <c r="D202" s="21" t="s">
        <v>121</v>
      </c>
      <c r="E202" s="21" t="s">
        <v>143</v>
      </c>
      <c r="F202" s="21" t="s">
        <v>425</v>
      </c>
      <c r="G202" s="21" t="s">
        <v>429</v>
      </c>
      <c r="H202" s="22">
        <v>185000</v>
      </c>
    </row>
    <row r="203" spans="1:8" ht="30" x14ac:dyDescent="0.25">
      <c r="A203" s="21" t="s">
        <v>465</v>
      </c>
      <c r="B203" s="21" t="s">
        <v>584</v>
      </c>
      <c r="C203" s="21" t="s">
        <v>27</v>
      </c>
      <c r="D203" s="21" t="s">
        <v>174</v>
      </c>
      <c r="E203" s="21" t="s">
        <v>164</v>
      </c>
      <c r="F203" s="21" t="s">
        <v>428</v>
      </c>
      <c r="G203" s="21" t="s">
        <v>427</v>
      </c>
    </row>
    <row r="204" spans="1:8" ht="30" x14ac:dyDescent="0.25">
      <c r="A204" s="21" t="s">
        <v>465</v>
      </c>
      <c r="B204" s="21" t="s">
        <v>584</v>
      </c>
      <c r="C204" s="21" t="s">
        <v>27</v>
      </c>
      <c r="D204" s="21" t="s">
        <v>174</v>
      </c>
      <c r="E204" s="21" t="s">
        <v>164</v>
      </c>
      <c r="F204" s="21" t="s">
        <v>428</v>
      </c>
      <c r="G204" s="21" t="s">
        <v>427</v>
      </c>
    </row>
    <row r="205" spans="1:8" x14ac:dyDescent="0.25">
      <c r="A205" s="21" t="s">
        <v>466</v>
      </c>
      <c r="B205" s="21" t="s">
        <v>783</v>
      </c>
      <c r="C205" s="21" t="s">
        <v>7</v>
      </c>
      <c r="D205" s="21" t="s">
        <v>121</v>
      </c>
      <c r="E205" s="21" t="s">
        <v>143</v>
      </c>
      <c r="F205" s="21" t="s">
        <v>424</v>
      </c>
      <c r="G205" s="21" t="s">
        <v>431</v>
      </c>
      <c r="H205" s="22">
        <f>215000/119*100</f>
        <v>180672.26890756303</v>
      </c>
    </row>
    <row r="206" spans="1:8" ht="30" x14ac:dyDescent="0.25">
      <c r="A206" s="21" t="s">
        <v>462</v>
      </c>
      <c r="B206" s="21" t="s">
        <v>534</v>
      </c>
      <c r="C206" s="21" t="s">
        <v>47</v>
      </c>
      <c r="D206" s="21" t="s">
        <v>189</v>
      </c>
      <c r="E206" s="21" t="s">
        <v>247</v>
      </c>
      <c r="F206" s="21" t="s">
        <v>492</v>
      </c>
      <c r="G206" s="21" t="s">
        <v>511</v>
      </c>
    </row>
    <row r="207" spans="1:8" ht="30" x14ac:dyDescent="0.25">
      <c r="A207" s="21" t="s">
        <v>465</v>
      </c>
      <c r="B207" s="21" t="s">
        <v>595</v>
      </c>
      <c r="C207" s="21" t="s">
        <v>27</v>
      </c>
      <c r="D207" s="21" t="s">
        <v>174</v>
      </c>
      <c r="E207" s="21" t="s">
        <v>95</v>
      </c>
      <c r="F207" s="21" t="s">
        <v>492</v>
      </c>
      <c r="G207" s="21" t="s">
        <v>505</v>
      </c>
    </row>
    <row r="208" spans="1:8" ht="45" x14ac:dyDescent="0.25">
      <c r="A208" s="21" t="s">
        <v>465</v>
      </c>
      <c r="B208" s="21" t="s">
        <v>688</v>
      </c>
      <c r="C208" s="21" t="s">
        <v>7</v>
      </c>
      <c r="D208" s="21" t="s">
        <v>446</v>
      </c>
      <c r="E208" s="21" t="s">
        <v>447</v>
      </c>
      <c r="F208" s="21" t="s">
        <v>425</v>
      </c>
      <c r="G208" s="21" t="s">
        <v>430</v>
      </c>
      <c r="H208" s="22">
        <v>175000</v>
      </c>
    </row>
    <row r="209" spans="1:8" ht="30" x14ac:dyDescent="0.25">
      <c r="A209" s="21" t="s">
        <v>465</v>
      </c>
      <c r="B209" s="21" t="s">
        <v>595</v>
      </c>
      <c r="C209" s="21" t="s">
        <v>27</v>
      </c>
      <c r="D209" s="21" t="s">
        <v>174</v>
      </c>
      <c r="E209" s="21" t="s">
        <v>95</v>
      </c>
      <c r="F209" s="21" t="s">
        <v>492</v>
      </c>
      <c r="G209" s="21" t="s">
        <v>505</v>
      </c>
    </row>
    <row r="210" spans="1:8" ht="45" x14ac:dyDescent="0.25">
      <c r="A210" s="21" t="s">
        <v>465</v>
      </c>
      <c r="B210" s="21" t="s">
        <v>687</v>
      </c>
      <c r="C210" s="21" t="s">
        <v>7</v>
      </c>
      <c r="D210" s="21" t="s">
        <v>446</v>
      </c>
      <c r="E210" s="21" t="s">
        <v>447</v>
      </c>
      <c r="F210" s="21" t="s">
        <v>424</v>
      </c>
      <c r="G210" s="21" t="s">
        <v>430</v>
      </c>
      <c r="H210" s="22">
        <v>172000</v>
      </c>
    </row>
    <row r="211" spans="1:8" ht="30" x14ac:dyDescent="0.25">
      <c r="A211" s="21" t="s">
        <v>188</v>
      </c>
      <c r="B211" s="21" t="s">
        <v>644</v>
      </c>
      <c r="C211" s="21" t="s">
        <v>27</v>
      </c>
      <c r="D211" s="21" t="s">
        <v>157</v>
      </c>
      <c r="E211" s="21" t="s">
        <v>403</v>
      </c>
      <c r="F211" s="21" t="s">
        <v>424</v>
      </c>
      <c r="G211" s="21" t="s">
        <v>432</v>
      </c>
    </row>
    <row r="212" spans="1:8" ht="30" x14ac:dyDescent="0.25">
      <c r="A212" s="21" t="s">
        <v>465</v>
      </c>
      <c r="B212" s="21" t="s">
        <v>577</v>
      </c>
      <c r="C212" s="21" t="s">
        <v>27</v>
      </c>
      <c r="D212" s="21" t="s">
        <v>174</v>
      </c>
      <c r="E212" s="21" t="s">
        <v>164</v>
      </c>
      <c r="F212" s="21" t="s">
        <v>430</v>
      </c>
      <c r="G212" s="21" t="s">
        <v>510</v>
      </c>
    </row>
    <row r="213" spans="1:8" ht="30" x14ac:dyDescent="0.25">
      <c r="A213" s="21" t="s">
        <v>465</v>
      </c>
      <c r="B213" s="21" t="s">
        <v>577</v>
      </c>
      <c r="C213" s="21" t="s">
        <v>27</v>
      </c>
      <c r="D213" s="21" t="s">
        <v>174</v>
      </c>
      <c r="E213" s="21" t="s">
        <v>164</v>
      </c>
      <c r="F213" s="21" t="s">
        <v>430</v>
      </c>
      <c r="G213" s="21" t="s">
        <v>510</v>
      </c>
    </row>
    <row r="214" spans="1:8" x14ac:dyDescent="0.25">
      <c r="A214" s="21" t="s">
        <v>484</v>
      </c>
      <c r="B214" s="21" t="s">
        <v>530</v>
      </c>
      <c r="C214" s="21" t="s">
        <v>27</v>
      </c>
      <c r="D214" s="21" t="s">
        <v>281</v>
      </c>
      <c r="E214" s="21" t="s">
        <v>180</v>
      </c>
      <c r="F214" s="21" t="s">
        <v>431</v>
      </c>
      <c r="G214" s="21" t="s">
        <v>515</v>
      </c>
    </row>
    <row r="215" spans="1:8" x14ac:dyDescent="0.25">
      <c r="A215" s="21" t="s">
        <v>465</v>
      </c>
      <c r="B215" s="21" t="s">
        <v>686</v>
      </c>
      <c r="C215" s="21" t="s">
        <v>7</v>
      </c>
      <c r="D215" s="21" t="s">
        <v>264</v>
      </c>
      <c r="E215" s="21" t="s">
        <v>262</v>
      </c>
      <c r="F215" s="21" t="s">
        <v>427</v>
      </c>
      <c r="G215" s="21" t="s">
        <v>430</v>
      </c>
      <c r="H215" s="22">
        <v>170000</v>
      </c>
    </row>
    <row r="216" spans="1:8" ht="30" x14ac:dyDescent="0.25">
      <c r="A216" s="21" t="s">
        <v>465</v>
      </c>
      <c r="B216" s="21" t="s">
        <v>555</v>
      </c>
      <c r="C216" s="21" t="s">
        <v>27</v>
      </c>
      <c r="D216" s="21" t="s">
        <v>174</v>
      </c>
      <c r="E216" s="21" t="s">
        <v>164</v>
      </c>
      <c r="F216" s="21" t="s">
        <v>425</v>
      </c>
      <c r="G216" s="21" t="s">
        <v>506</v>
      </c>
    </row>
    <row r="217" spans="1:8" ht="30" x14ac:dyDescent="0.25">
      <c r="A217" s="21" t="s">
        <v>465</v>
      </c>
      <c r="B217" s="21" t="s">
        <v>555</v>
      </c>
      <c r="C217" s="21" t="s">
        <v>27</v>
      </c>
      <c r="D217" s="21" t="s">
        <v>174</v>
      </c>
      <c r="E217" s="21" t="s">
        <v>164</v>
      </c>
      <c r="F217" s="21" t="s">
        <v>425</v>
      </c>
      <c r="G217" s="21" t="s">
        <v>506</v>
      </c>
    </row>
    <row r="218" spans="1:8" ht="45" x14ac:dyDescent="0.25">
      <c r="A218" s="21" t="s">
        <v>466</v>
      </c>
      <c r="B218" s="21" t="s">
        <v>771</v>
      </c>
      <c r="C218" s="21" t="s">
        <v>7</v>
      </c>
      <c r="D218" s="21" t="s">
        <v>121</v>
      </c>
      <c r="E218" s="21" t="s">
        <v>143</v>
      </c>
      <c r="F218" s="21" t="s">
        <v>429</v>
      </c>
      <c r="G218" s="21" t="s">
        <v>432</v>
      </c>
      <c r="H218" s="27">
        <v>168100</v>
      </c>
    </row>
    <row r="219" spans="1:8" ht="30" x14ac:dyDescent="0.25">
      <c r="A219" s="21" t="s">
        <v>465</v>
      </c>
      <c r="B219" s="21" t="s">
        <v>681</v>
      </c>
      <c r="C219" s="21" t="s">
        <v>27</v>
      </c>
      <c r="D219" s="21" t="s">
        <v>446</v>
      </c>
      <c r="E219" s="21" t="s">
        <v>452</v>
      </c>
      <c r="F219" s="21" t="s">
        <v>430</v>
      </c>
      <c r="G219" s="21" t="s">
        <v>432</v>
      </c>
    </row>
    <row r="220" spans="1:8" ht="30" x14ac:dyDescent="0.25">
      <c r="A220" s="21" t="s">
        <v>465</v>
      </c>
      <c r="B220" s="21" t="s">
        <v>556</v>
      </c>
      <c r="C220" s="21" t="s">
        <v>27</v>
      </c>
      <c r="D220" s="21" t="s">
        <v>174</v>
      </c>
      <c r="E220" s="21" t="s">
        <v>164</v>
      </c>
      <c r="F220" s="21" t="s">
        <v>425</v>
      </c>
      <c r="G220" s="21" t="s">
        <v>506</v>
      </c>
    </row>
    <row r="221" spans="1:8" ht="30" x14ac:dyDescent="0.25">
      <c r="A221" s="21" t="s">
        <v>465</v>
      </c>
      <c r="B221" s="21" t="s">
        <v>556</v>
      </c>
      <c r="C221" s="21" t="s">
        <v>27</v>
      </c>
      <c r="D221" s="21" t="s">
        <v>174</v>
      </c>
      <c r="E221" s="21" t="s">
        <v>164</v>
      </c>
      <c r="F221" s="21" t="s">
        <v>425</v>
      </c>
      <c r="G221" s="21" t="s">
        <v>506</v>
      </c>
    </row>
    <row r="222" spans="1:8" x14ac:dyDescent="0.25">
      <c r="A222" s="21" t="s">
        <v>484</v>
      </c>
      <c r="B222" s="21" t="s">
        <v>525</v>
      </c>
      <c r="C222" s="21" t="s">
        <v>27</v>
      </c>
      <c r="D222" s="21" t="s">
        <v>281</v>
      </c>
      <c r="E222" s="21" t="s">
        <v>180</v>
      </c>
      <c r="F222" s="21" t="s">
        <v>431</v>
      </c>
      <c r="G222" s="21" t="s">
        <v>515</v>
      </c>
    </row>
    <row r="223" spans="1:8" ht="30" x14ac:dyDescent="0.25">
      <c r="A223" s="21" t="s">
        <v>465</v>
      </c>
      <c r="B223" s="21" t="s">
        <v>599</v>
      </c>
      <c r="C223" s="21" t="s">
        <v>27</v>
      </c>
      <c r="D223" s="21" t="s">
        <v>174</v>
      </c>
      <c r="E223" s="21" t="s">
        <v>95</v>
      </c>
      <c r="F223" s="21" t="s">
        <v>500</v>
      </c>
      <c r="G223" s="21" t="s">
        <v>515</v>
      </c>
    </row>
    <row r="224" spans="1:8" ht="30" x14ac:dyDescent="0.25">
      <c r="A224" s="21" t="s">
        <v>465</v>
      </c>
      <c r="B224" s="21" t="s">
        <v>599</v>
      </c>
      <c r="C224" s="21" t="s">
        <v>27</v>
      </c>
      <c r="D224" s="21" t="s">
        <v>174</v>
      </c>
      <c r="E224" s="21" t="s">
        <v>95</v>
      </c>
      <c r="F224" s="21" t="s">
        <v>500</v>
      </c>
      <c r="G224" s="21" t="s">
        <v>515</v>
      </c>
    </row>
    <row r="225" spans="1:8" ht="30" x14ac:dyDescent="0.25">
      <c r="A225" s="21" t="s">
        <v>469</v>
      </c>
      <c r="B225" s="28" t="s">
        <v>786</v>
      </c>
      <c r="C225" s="21" t="s">
        <v>7</v>
      </c>
      <c r="D225" s="21" t="s">
        <v>4</v>
      </c>
      <c r="E225" s="21" t="s">
        <v>219</v>
      </c>
      <c r="F225" t="s">
        <v>431</v>
      </c>
      <c r="G225" t="s">
        <v>490</v>
      </c>
      <c r="H225" s="26">
        <v>153500</v>
      </c>
    </row>
    <row r="226" spans="1:8" ht="30" x14ac:dyDescent="0.25">
      <c r="A226" s="21" t="s">
        <v>188</v>
      </c>
      <c r="B226" s="21" t="s">
        <v>654</v>
      </c>
      <c r="C226" s="21" t="s">
        <v>7</v>
      </c>
      <c r="D226" s="21" t="s">
        <v>157</v>
      </c>
      <c r="E226" s="21" t="s">
        <v>284</v>
      </c>
      <c r="F226" s="21" t="s">
        <v>424</v>
      </c>
      <c r="G226" s="21" t="s">
        <v>432</v>
      </c>
      <c r="H226" s="22">
        <v>150000</v>
      </c>
    </row>
    <row r="227" spans="1:8" ht="30" x14ac:dyDescent="0.25">
      <c r="A227" s="21" t="s">
        <v>188</v>
      </c>
      <c r="B227" s="21" t="s">
        <v>666</v>
      </c>
      <c r="C227" s="21" t="s">
        <v>7</v>
      </c>
      <c r="D227" s="21" t="s">
        <v>6</v>
      </c>
      <c r="E227" s="21" t="s">
        <v>22</v>
      </c>
      <c r="F227" s="21" t="s">
        <v>424</v>
      </c>
      <c r="G227" s="21" t="s">
        <v>432</v>
      </c>
      <c r="H227" s="22">
        <v>150000</v>
      </c>
    </row>
    <row r="228" spans="1:8" ht="30" x14ac:dyDescent="0.25">
      <c r="A228" s="21" t="s">
        <v>138</v>
      </c>
      <c r="B228" s="21" t="s">
        <v>671</v>
      </c>
      <c r="C228" s="21" t="s">
        <v>7</v>
      </c>
      <c r="D228" s="21" t="s">
        <v>230</v>
      </c>
      <c r="E228" s="21" t="s">
        <v>212</v>
      </c>
      <c r="F228" s="21" t="s">
        <v>426</v>
      </c>
      <c r="G228" s="21" t="s">
        <v>432</v>
      </c>
      <c r="H228" s="22">
        <v>150000</v>
      </c>
    </row>
    <row r="229" spans="1:8" ht="30" x14ac:dyDescent="0.25">
      <c r="A229" s="21" t="s">
        <v>466</v>
      </c>
      <c r="B229" s="21" t="s">
        <v>768</v>
      </c>
      <c r="C229" s="21" t="s">
        <v>7</v>
      </c>
      <c r="D229" s="21" t="s">
        <v>121</v>
      </c>
      <c r="E229" s="21" t="s">
        <v>143</v>
      </c>
      <c r="F229" s="21" t="s">
        <v>431</v>
      </c>
      <c r="G229" s="21" t="s">
        <v>432</v>
      </c>
      <c r="H229" s="27">
        <v>150000</v>
      </c>
    </row>
    <row r="230" spans="1:8" ht="30" x14ac:dyDescent="0.25">
      <c r="A230" s="21" t="s">
        <v>466</v>
      </c>
      <c r="B230" s="21" t="s">
        <v>769</v>
      </c>
      <c r="C230" s="21" t="s">
        <v>7</v>
      </c>
      <c r="D230" s="21" t="s">
        <v>121</v>
      </c>
      <c r="E230" s="21" t="s">
        <v>143</v>
      </c>
      <c r="F230" s="21" t="s">
        <v>431</v>
      </c>
      <c r="G230" s="21" t="s">
        <v>432</v>
      </c>
      <c r="H230" s="27">
        <v>150000</v>
      </c>
    </row>
    <row r="231" spans="1:8" ht="30" x14ac:dyDescent="0.25">
      <c r="A231" s="21" t="s">
        <v>469</v>
      </c>
      <c r="B231" s="28" t="s">
        <v>785</v>
      </c>
      <c r="C231" s="21" t="s">
        <v>7</v>
      </c>
      <c r="D231" s="21" t="s">
        <v>4</v>
      </c>
      <c r="E231" s="21" t="s">
        <v>301</v>
      </c>
      <c r="F231" t="s">
        <v>429</v>
      </c>
      <c r="G231" t="s">
        <v>490</v>
      </c>
      <c r="H231" s="26">
        <v>149400</v>
      </c>
    </row>
    <row r="232" spans="1:8" ht="30" x14ac:dyDescent="0.25">
      <c r="A232" s="21" t="s">
        <v>188</v>
      </c>
      <c r="B232" s="21" t="s">
        <v>641</v>
      </c>
      <c r="C232" s="21" t="s">
        <v>27</v>
      </c>
      <c r="D232" s="21" t="s">
        <v>157</v>
      </c>
      <c r="E232" s="21" t="s">
        <v>403</v>
      </c>
      <c r="F232" s="21" t="s">
        <v>424</v>
      </c>
      <c r="G232" s="21" t="s">
        <v>432</v>
      </c>
    </row>
    <row r="233" spans="1:8" ht="30" x14ac:dyDescent="0.25">
      <c r="A233" s="21" t="s">
        <v>465</v>
      </c>
      <c r="B233" s="21" t="s">
        <v>559</v>
      </c>
      <c r="C233" s="21" t="s">
        <v>27</v>
      </c>
      <c r="D233" s="21" t="s">
        <v>174</v>
      </c>
      <c r="E233" s="21" t="s">
        <v>164</v>
      </c>
      <c r="F233" s="21" t="s">
        <v>426</v>
      </c>
      <c r="G233" s="21" t="s">
        <v>507</v>
      </c>
    </row>
    <row r="234" spans="1:8" ht="30" x14ac:dyDescent="0.25">
      <c r="A234" s="21" t="s">
        <v>465</v>
      </c>
      <c r="B234" s="21" t="s">
        <v>559</v>
      </c>
      <c r="C234" s="21" t="s">
        <v>27</v>
      </c>
      <c r="D234" s="21" t="s">
        <v>174</v>
      </c>
      <c r="E234" s="21" t="s">
        <v>164</v>
      </c>
      <c r="F234" s="21" t="s">
        <v>426</v>
      </c>
      <c r="G234" s="21" t="s">
        <v>507</v>
      </c>
    </row>
    <row r="235" spans="1:8" ht="45" x14ac:dyDescent="0.25">
      <c r="A235" s="21" t="s">
        <v>466</v>
      </c>
      <c r="B235" s="21" t="s">
        <v>773</v>
      </c>
      <c r="C235" s="21" t="s">
        <v>7</v>
      </c>
      <c r="D235" s="21" t="s">
        <v>121</v>
      </c>
      <c r="E235" s="21" t="s">
        <v>143</v>
      </c>
      <c r="F235" s="21" t="s">
        <v>428</v>
      </c>
      <c r="G235" s="21" t="s">
        <v>431</v>
      </c>
      <c r="H235" s="27">
        <v>146000</v>
      </c>
    </row>
    <row r="236" spans="1:8" x14ac:dyDescent="0.25">
      <c r="A236" s="21" t="s">
        <v>472</v>
      </c>
      <c r="B236" s="29" t="s">
        <v>700</v>
      </c>
      <c r="C236" s="21" t="s">
        <v>27</v>
      </c>
      <c r="D236" s="21" t="s">
        <v>281</v>
      </c>
      <c r="E236" s="21" t="s">
        <v>103</v>
      </c>
      <c r="F236" s="29" t="s">
        <v>427</v>
      </c>
      <c r="G236" s="29" t="s">
        <v>515</v>
      </c>
      <c r="H236" s="30"/>
    </row>
    <row r="237" spans="1:8" ht="30" x14ac:dyDescent="0.25">
      <c r="A237" s="21" t="s">
        <v>188</v>
      </c>
      <c r="B237" s="21" t="s">
        <v>636</v>
      </c>
      <c r="C237" s="21" t="s">
        <v>27</v>
      </c>
      <c r="D237" s="21" t="s">
        <v>157</v>
      </c>
      <c r="E237" s="21" t="s">
        <v>403</v>
      </c>
      <c r="F237" s="21" t="s">
        <v>424</v>
      </c>
      <c r="G237" s="21" t="s">
        <v>432</v>
      </c>
    </row>
    <row r="238" spans="1:8" ht="30" x14ac:dyDescent="0.25">
      <c r="A238" s="21" t="s">
        <v>466</v>
      </c>
      <c r="B238" s="21" t="s">
        <v>765</v>
      </c>
      <c r="C238" s="21" t="s">
        <v>27</v>
      </c>
      <c r="D238" s="21" t="s">
        <v>121</v>
      </c>
      <c r="E238" s="21" t="s">
        <v>126</v>
      </c>
      <c r="F238" s="21" t="s">
        <v>424</v>
      </c>
      <c r="G238" s="21" t="s">
        <v>501</v>
      </c>
      <c r="H238" s="27"/>
    </row>
    <row r="239" spans="1:8" ht="30" x14ac:dyDescent="0.25">
      <c r="A239" s="21" t="s">
        <v>188</v>
      </c>
      <c r="B239" s="21" t="s">
        <v>637</v>
      </c>
      <c r="C239" s="21" t="s">
        <v>27</v>
      </c>
      <c r="D239" s="21" t="s">
        <v>157</v>
      </c>
      <c r="E239" s="21" t="s">
        <v>403</v>
      </c>
      <c r="F239" s="21" t="s">
        <v>424</v>
      </c>
      <c r="G239" s="21" t="s">
        <v>432</v>
      </c>
    </row>
    <row r="240" spans="1:8" x14ac:dyDescent="0.25">
      <c r="A240" s="21" t="s">
        <v>472</v>
      </c>
      <c r="B240" s="21" t="s">
        <v>623</v>
      </c>
      <c r="C240" s="21" t="s">
        <v>7</v>
      </c>
      <c r="D240" s="21" t="s">
        <v>121</v>
      </c>
      <c r="E240" s="21" t="s">
        <v>143</v>
      </c>
      <c r="F240" s="21" t="s">
        <v>424</v>
      </c>
      <c r="G240" s="21" t="s">
        <v>425</v>
      </c>
      <c r="H240" s="22">
        <f>224000-H239</f>
        <v>224000</v>
      </c>
    </row>
    <row r="241" spans="1:8" ht="30" x14ac:dyDescent="0.25">
      <c r="A241" s="21" t="s">
        <v>474</v>
      </c>
      <c r="B241" s="21" t="s">
        <v>521</v>
      </c>
      <c r="C241" s="21" t="s">
        <v>7</v>
      </c>
      <c r="D241" s="21" t="s">
        <v>230</v>
      </c>
      <c r="E241" s="21" t="s">
        <v>261</v>
      </c>
      <c r="F241" s="21" t="s">
        <v>424</v>
      </c>
      <c r="G241" s="21" t="s">
        <v>430</v>
      </c>
      <c r="H241" s="22">
        <v>135000</v>
      </c>
    </row>
    <row r="242" spans="1:8" ht="30" x14ac:dyDescent="0.25">
      <c r="A242" s="21" t="s">
        <v>473</v>
      </c>
      <c r="B242" s="21" t="s">
        <v>740</v>
      </c>
      <c r="C242" s="21" t="s">
        <v>7</v>
      </c>
      <c r="D242" s="21" t="s">
        <v>230</v>
      </c>
      <c r="E242" s="21" t="s">
        <v>212</v>
      </c>
      <c r="F242" s="21" t="s">
        <v>424</v>
      </c>
      <c r="G242" s="21" t="s">
        <v>432</v>
      </c>
      <c r="H242" s="22">
        <v>135000</v>
      </c>
    </row>
    <row r="243" spans="1:8" ht="30" x14ac:dyDescent="0.25">
      <c r="A243" s="21" t="s">
        <v>465</v>
      </c>
      <c r="B243" s="21" t="s">
        <v>601</v>
      </c>
      <c r="C243" s="21" t="s">
        <v>27</v>
      </c>
      <c r="D243" s="21" t="s">
        <v>174</v>
      </c>
      <c r="E243" s="21" t="s">
        <v>95</v>
      </c>
      <c r="F243" s="21" t="s">
        <v>497</v>
      </c>
      <c r="G243" s="21" t="s">
        <v>515</v>
      </c>
    </row>
    <row r="244" spans="1:8" ht="30" x14ac:dyDescent="0.25">
      <c r="A244" s="21" t="s">
        <v>465</v>
      </c>
      <c r="B244" s="21" t="s">
        <v>601</v>
      </c>
      <c r="C244" s="21" t="s">
        <v>27</v>
      </c>
      <c r="D244" s="21" t="s">
        <v>174</v>
      </c>
      <c r="E244" s="21" t="s">
        <v>95</v>
      </c>
      <c r="F244" s="21" t="s">
        <v>497</v>
      </c>
      <c r="G244" s="21" t="s">
        <v>515</v>
      </c>
    </row>
    <row r="245" spans="1:8" x14ac:dyDescent="0.25">
      <c r="A245" s="21" t="s">
        <v>473</v>
      </c>
      <c r="B245" s="21" t="s">
        <v>740</v>
      </c>
      <c r="C245" s="21" t="s">
        <v>7</v>
      </c>
      <c r="D245" s="21" t="s">
        <v>4</v>
      </c>
      <c r="E245" s="21" t="s">
        <v>295</v>
      </c>
      <c r="F245" s="21" t="s">
        <v>430</v>
      </c>
      <c r="G245" s="21" t="s">
        <v>494</v>
      </c>
      <c r="H245" s="22">
        <v>126000</v>
      </c>
    </row>
    <row r="246" spans="1:8" ht="30" x14ac:dyDescent="0.25">
      <c r="A246" s="21" t="s">
        <v>465</v>
      </c>
      <c r="B246" s="21" t="s">
        <v>564</v>
      </c>
      <c r="C246" s="21" t="s">
        <v>27</v>
      </c>
      <c r="D246" s="21" t="s">
        <v>174</v>
      </c>
      <c r="E246" s="21" t="s">
        <v>164</v>
      </c>
      <c r="F246" s="21" t="s">
        <v>427</v>
      </c>
      <c r="G246" s="21" t="s">
        <v>508</v>
      </c>
    </row>
    <row r="247" spans="1:8" ht="30" x14ac:dyDescent="0.25">
      <c r="A247" s="21" t="s">
        <v>465</v>
      </c>
      <c r="B247" s="21" t="s">
        <v>564</v>
      </c>
      <c r="C247" s="21" t="s">
        <v>27</v>
      </c>
      <c r="D247" s="21" t="s">
        <v>174</v>
      </c>
      <c r="E247" s="21" t="s">
        <v>164</v>
      </c>
      <c r="F247" s="21" t="s">
        <v>427</v>
      </c>
      <c r="G247" s="21" t="s">
        <v>508</v>
      </c>
    </row>
    <row r="248" spans="1:8" ht="30" x14ac:dyDescent="0.25">
      <c r="A248" s="21" t="s">
        <v>477</v>
      </c>
      <c r="B248" s="21" t="s">
        <v>707</v>
      </c>
      <c r="C248" s="21" t="s">
        <v>27</v>
      </c>
      <c r="D248" s="21" t="s">
        <v>217</v>
      </c>
      <c r="E248" s="21" t="s">
        <v>516</v>
      </c>
      <c r="F248" s="21" t="s">
        <v>430</v>
      </c>
      <c r="G248" s="21" t="s">
        <v>515</v>
      </c>
    </row>
    <row r="249" spans="1:8" ht="30" x14ac:dyDescent="0.25">
      <c r="A249" s="21" t="s">
        <v>477</v>
      </c>
      <c r="B249" s="21" t="s">
        <v>708</v>
      </c>
      <c r="C249" s="21" t="s">
        <v>27</v>
      </c>
      <c r="D249" s="21" t="s">
        <v>217</v>
      </c>
      <c r="E249" s="21" t="s">
        <v>516</v>
      </c>
      <c r="F249" s="21" t="s">
        <v>430</v>
      </c>
      <c r="G249" s="21" t="s">
        <v>515</v>
      </c>
    </row>
    <row r="250" spans="1:8" ht="30" x14ac:dyDescent="0.25">
      <c r="A250" s="21" t="s">
        <v>465</v>
      </c>
      <c r="B250" s="21" t="s">
        <v>602</v>
      </c>
      <c r="C250" s="21" t="s">
        <v>27</v>
      </c>
      <c r="D250" s="21" t="s">
        <v>174</v>
      </c>
      <c r="E250" s="21" t="s">
        <v>95</v>
      </c>
      <c r="F250" s="21" t="s">
        <v>503</v>
      </c>
      <c r="G250" s="21" t="s">
        <v>515</v>
      </c>
    </row>
    <row r="251" spans="1:8" ht="30" x14ac:dyDescent="0.25">
      <c r="A251" s="21" t="s">
        <v>465</v>
      </c>
      <c r="B251" s="21" t="s">
        <v>602</v>
      </c>
      <c r="C251" s="21" t="s">
        <v>27</v>
      </c>
      <c r="D251" s="21" t="s">
        <v>174</v>
      </c>
      <c r="E251" s="21" t="s">
        <v>95</v>
      </c>
      <c r="F251" s="21" t="s">
        <v>503</v>
      </c>
      <c r="G251" s="21" t="s">
        <v>515</v>
      </c>
    </row>
    <row r="252" spans="1:8" ht="30" x14ac:dyDescent="0.25">
      <c r="A252" s="21" t="s">
        <v>474</v>
      </c>
      <c r="B252" s="21" t="s">
        <v>521</v>
      </c>
      <c r="C252" s="21" t="s">
        <v>7</v>
      </c>
      <c r="D252" s="21" t="s">
        <v>230</v>
      </c>
      <c r="E252" s="21" t="s">
        <v>198</v>
      </c>
      <c r="F252" s="21" t="s">
        <v>424</v>
      </c>
      <c r="G252" s="21" t="s">
        <v>428</v>
      </c>
      <c r="H252" s="22">
        <v>120000</v>
      </c>
    </row>
    <row r="253" spans="1:8" ht="30" x14ac:dyDescent="0.25">
      <c r="A253" s="21" t="s">
        <v>470</v>
      </c>
      <c r="B253" s="21" t="s">
        <v>607</v>
      </c>
      <c r="C253" s="21" t="s">
        <v>27</v>
      </c>
      <c r="D253" s="21" t="s">
        <v>217</v>
      </c>
      <c r="E253" s="21" t="s">
        <v>249</v>
      </c>
      <c r="F253" s="21" t="s">
        <v>490</v>
      </c>
      <c r="G253" s="21" t="s">
        <v>515</v>
      </c>
    </row>
    <row r="254" spans="1:8" ht="30" x14ac:dyDescent="0.25">
      <c r="A254" s="21" t="s">
        <v>318</v>
      </c>
      <c r="B254" s="21" t="s">
        <v>710</v>
      </c>
      <c r="C254" s="21" t="s">
        <v>7</v>
      </c>
      <c r="D254" s="21" t="s">
        <v>157</v>
      </c>
      <c r="E254" s="21" t="s">
        <v>246</v>
      </c>
      <c r="F254" s="21" t="s">
        <v>425</v>
      </c>
      <c r="G254" s="21" t="s">
        <v>428</v>
      </c>
      <c r="H254" s="22">
        <v>120000</v>
      </c>
    </row>
    <row r="255" spans="1:8" ht="30" x14ac:dyDescent="0.25">
      <c r="A255" s="21" t="s">
        <v>366</v>
      </c>
      <c r="B255" s="21" t="s">
        <v>626</v>
      </c>
      <c r="C255" s="21" t="s">
        <v>7</v>
      </c>
      <c r="D255" s="25" t="s">
        <v>157</v>
      </c>
      <c r="E255" s="25" t="s">
        <v>314</v>
      </c>
      <c r="F255" s="21" t="s">
        <v>426</v>
      </c>
      <c r="G255" s="21" t="s">
        <v>427</v>
      </c>
      <c r="H255" s="22">
        <v>119000</v>
      </c>
    </row>
    <row r="256" spans="1:8" ht="30" x14ac:dyDescent="0.25">
      <c r="A256" s="21" t="s">
        <v>188</v>
      </c>
      <c r="B256" s="21" t="s">
        <v>639</v>
      </c>
      <c r="C256" s="21" t="s">
        <v>27</v>
      </c>
      <c r="D256" s="21" t="s">
        <v>157</v>
      </c>
      <c r="E256" s="21" t="s">
        <v>403</v>
      </c>
      <c r="F256" s="21" t="s">
        <v>424</v>
      </c>
      <c r="G256" s="21" t="s">
        <v>432</v>
      </c>
    </row>
    <row r="257" spans="1:8" ht="30" x14ac:dyDescent="0.25">
      <c r="A257" s="21" t="s">
        <v>465</v>
      </c>
      <c r="B257" s="21" t="s">
        <v>686</v>
      </c>
      <c r="C257" s="21" t="s">
        <v>7</v>
      </c>
      <c r="D257" s="21" t="s">
        <v>264</v>
      </c>
      <c r="E257" s="21" t="s">
        <v>63</v>
      </c>
      <c r="F257" s="21" t="s">
        <v>427</v>
      </c>
      <c r="G257" s="21" t="s">
        <v>430</v>
      </c>
      <c r="H257" s="22">
        <v>117000</v>
      </c>
    </row>
    <row r="258" spans="1:8" ht="30" x14ac:dyDescent="0.25">
      <c r="A258" s="21" t="s">
        <v>469</v>
      </c>
      <c r="B258" s="28" t="s">
        <v>785</v>
      </c>
      <c r="C258" s="21" t="s">
        <v>7</v>
      </c>
      <c r="D258" s="21" t="s">
        <v>4</v>
      </c>
      <c r="E258" s="21" t="s">
        <v>337</v>
      </c>
      <c r="F258" t="s">
        <v>492</v>
      </c>
      <c r="G258" t="s">
        <v>494</v>
      </c>
      <c r="H258" s="26">
        <v>114100</v>
      </c>
    </row>
    <row r="259" spans="1:8" ht="30" x14ac:dyDescent="0.25">
      <c r="A259" s="21" t="s">
        <v>465</v>
      </c>
      <c r="B259" s="21" t="s">
        <v>686</v>
      </c>
      <c r="C259" s="21" t="s">
        <v>7</v>
      </c>
      <c r="D259" s="21" t="s">
        <v>230</v>
      </c>
      <c r="E259" s="21" t="s">
        <v>21</v>
      </c>
      <c r="F259" s="21" t="s">
        <v>430</v>
      </c>
      <c r="G259" s="21" t="s">
        <v>515</v>
      </c>
      <c r="H259" s="22">
        <v>110000</v>
      </c>
    </row>
    <row r="260" spans="1:8" ht="30" x14ac:dyDescent="0.25">
      <c r="A260" s="21" t="s">
        <v>188</v>
      </c>
      <c r="B260" s="21" t="s">
        <v>638</v>
      </c>
      <c r="C260" s="21" t="s">
        <v>27</v>
      </c>
      <c r="D260" s="21" t="s">
        <v>157</v>
      </c>
      <c r="E260" s="21" t="s">
        <v>403</v>
      </c>
      <c r="F260" s="21" t="s">
        <v>424</v>
      </c>
      <c r="G260" s="21" t="s">
        <v>432</v>
      </c>
    </row>
    <row r="261" spans="1:8" ht="30" x14ac:dyDescent="0.25">
      <c r="A261" s="21" t="s">
        <v>465</v>
      </c>
      <c r="B261" s="21" t="s">
        <v>595</v>
      </c>
      <c r="C261" s="21" t="s">
        <v>27</v>
      </c>
      <c r="D261" s="21" t="s">
        <v>174</v>
      </c>
      <c r="E261" s="21" t="s">
        <v>180</v>
      </c>
      <c r="F261" s="21" t="s">
        <v>492</v>
      </c>
      <c r="G261" s="21" t="s">
        <v>505</v>
      </c>
    </row>
    <row r="262" spans="1:8" ht="30" x14ac:dyDescent="0.25">
      <c r="A262" s="21" t="s">
        <v>465</v>
      </c>
      <c r="B262" s="21" t="s">
        <v>595</v>
      </c>
      <c r="C262" s="21" t="s">
        <v>27</v>
      </c>
      <c r="D262" s="21" t="s">
        <v>174</v>
      </c>
      <c r="E262" s="21" t="s">
        <v>180</v>
      </c>
      <c r="F262" s="21" t="s">
        <v>492</v>
      </c>
      <c r="G262" s="21" t="s">
        <v>505</v>
      </c>
    </row>
    <row r="263" spans="1:8" ht="30" x14ac:dyDescent="0.25">
      <c r="A263" s="21" t="s">
        <v>469</v>
      </c>
      <c r="B263" s="28" t="s">
        <v>785</v>
      </c>
      <c r="C263" s="21" t="s">
        <v>7</v>
      </c>
      <c r="D263" s="21" t="s">
        <v>4</v>
      </c>
      <c r="E263" s="21" t="s">
        <v>232</v>
      </c>
      <c r="F263" t="s">
        <v>432</v>
      </c>
      <c r="G263" t="s">
        <v>492</v>
      </c>
      <c r="H263" s="26">
        <v>104000</v>
      </c>
    </row>
    <row r="264" spans="1:8" ht="30" x14ac:dyDescent="0.25">
      <c r="A264" s="21" t="s">
        <v>469</v>
      </c>
      <c r="B264" s="28" t="s">
        <v>786</v>
      </c>
      <c r="C264" s="21" t="s">
        <v>7</v>
      </c>
      <c r="D264" s="21" t="s">
        <v>4</v>
      </c>
      <c r="E264" s="21" t="s">
        <v>301</v>
      </c>
      <c r="F264" t="s">
        <v>490</v>
      </c>
      <c r="G264" t="s">
        <v>494</v>
      </c>
      <c r="H264" s="26">
        <v>102800</v>
      </c>
    </row>
    <row r="265" spans="1:8" ht="30" x14ac:dyDescent="0.25">
      <c r="A265" s="21" t="s">
        <v>465</v>
      </c>
      <c r="B265" s="21" t="s">
        <v>681</v>
      </c>
      <c r="C265" s="21" t="s">
        <v>27</v>
      </c>
      <c r="D265" s="21" t="s">
        <v>446</v>
      </c>
      <c r="E265" s="21" t="s">
        <v>452</v>
      </c>
      <c r="F265" s="21" t="s">
        <v>430</v>
      </c>
      <c r="G265" s="21" t="s">
        <v>432</v>
      </c>
    </row>
    <row r="266" spans="1:8" x14ac:dyDescent="0.25">
      <c r="A266" s="21" t="s">
        <v>462</v>
      </c>
      <c r="B266" s="21" t="s">
        <v>532</v>
      </c>
      <c r="C266" s="21" t="s">
        <v>47</v>
      </c>
      <c r="D266" s="21" t="s">
        <v>189</v>
      </c>
      <c r="E266" s="21" t="s">
        <v>247</v>
      </c>
      <c r="F266" s="21" t="s">
        <v>490</v>
      </c>
      <c r="G266" s="21" t="s">
        <v>501</v>
      </c>
    </row>
    <row r="267" spans="1:8" ht="30" x14ac:dyDescent="0.25">
      <c r="A267" s="21" t="s">
        <v>188</v>
      </c>
      <c r="B267" s="21" t="s">
        <v>653</v>
      </c>
      <c r="C267" s="21" t="s">
        <v>7</v>
      </c>
      <c r="D267" s="21" t="s">
        <v>281</v>
      </c>
      <c r="E267" s="21" t="s">
        <v>272</v>
      </c>
      <c r="F267" s="21" t="s">
        <v>424</v>
      </c>
      <c r="G267" s="21" t="s">
        <v>432</v>
      </c>
      <c r="H267" s="22">
        <v>100000</v>
      </c>
    </row>
    <row r="268" spans="1:8" ht="30" x14ac:dyDescent="0.25">
      <c r="A268" s="21" t="s">
        <v>188</v>
      </c>
      <c r="B268" s="21" t="s">
        <v>657</v>
      </c>
      <c r="C268" s="21" t="s">
        <v>7</v>
      </c>
      <c r="D268" s="21" t="s">
        <v>281</v>
      </c>
      <c r="E268" s="21" t="s">
        <v>272</v>
      </c>
      <c r="F268" s="21" t="s">
        <v>424</v>
      </c>
      <c r="G268" s="21" t="s">
        <v>432</v>
      </c>
      <c r="H268" s="22">
        <v>100000</v>
      </c>
    </row>
    <row r="269" spans="1:8" x14ac:dyDescent="0.25">
      <c r="A269" s="21" t="s">
        <v>465</v>
      </c>
      <c r="B269" s="21" t="s">
        <v>686</v>
      </c>
      <c r="C269" s="21" t="s">
        <v>7</v>
      </c>
      <c r="D269" s="21" t="s">
        <v>4</v>
      </c>
      <c r="E269" s="21" t="s">
        <v>205</v>
      </c>
      <c r="F269" s="21" t="s">
        <v>427</v>
      </c>
      <c r="G269" s="21" t="s">
        <v>430</v>
      </c>
      <c r="H269" s="22">
        <v>100000</v>
      </c>
    </row>
    <row r="270" spans="1:8" x14ac:dyDescent="0.25">
      <c r="A270" s="21" t="s">
        <v>465</v>
      </c>
      <c r="B270" s="21" t="s">
        <v>689</v>
      </c>
      <c r="C270" s="21" t="s">
        <v>27</v>
      </c>
      <c r="D270" s="21" t="s">
        <v>189</v>
      </c>
      <c r="E270" s="21" t="s">
        <v>130</v>
      </c>
      <c r="F270" s="21" t="s">
        <v>426</v>
      </c>
      <c r="G270" s="21" t="s">
        <v>515</v>
      </c>
    </row>
    <row r="271" spans="1:8" ht="30" x14ac:dyDescent="0.25">
      <c r="A271" s="21" t="s">
        <v>466</v>
      </c>
      <c r="B271" s="21" t="s">
        <v>772</v>
      </c>
      <c r="C271" s="21" t="s">
        <v>7</v>
      </c>
      <c r="D271" s="21" t="s">
        <v>121</v>
      </c>
      <c r="E271" s="21" t="s">
        <v>143</v>
      </c>
      <c r="F271" s="21" t="s">
        <v>430</v>
      </c>
      <c r="G271" s="21" t="s">
        <v>492</v>
      </c>
      <c r="H271" s="27">
        <v>100000</v>
      </c>
    </row>
    <row r="272" spans="1:8" x14ac:dyDescent="0.25">
      <c r="A272" s="21" t="s">
        <v>371</v>
      </c>
      <c r="B272" s="21" t="s">
        <v>628</v>
      </c>
      <c r="C272" s="21" t="s">
        <v>7</v>
      </c>
      <c r="D272" s="21" t="s">
        <v>4</v>
      </c>
      <c r="E272" s="21" t="s">
        <v>232</v>
      </c>
      <c r="F272" s="21" t="s">
        <v>424</v>
      </c>
      <c r="G272" s="21" t="s">
        <v>427</v>
      </c>
      <c r="H272" s="22">
        <v>96000</v>
      </c>
    </row>
    <row r="273" spans="1:8" ht="30" x14ac:dyDescent="0.25">
      <c r="A273" s="21" t="s">
        <v>474</v>
      </c>
      <c r="B273" s="21" t="s">
        <v>521</v>
      </c>
      <c r="C273" s="21" t="s">
        <v>7</v>
      </c>
      <c r="D273" s="21" t="s">
        <v>157</v>
      </c>
      <c r="E273" s="21" t="s">
        <v>308</v>
      </c>
      <c r="F273" s="21" t="s">
        <v>427</v>
      </c>
      <c r="G273" s="21" t="s">
        <v>431</v>
      </c>
      <c r="H273" s="22">
        <v>90000</v>
      </c>
    </row>
    <row r="274" spans="1:8" ht="30" x14ac:dyDescent="0.25">
      <c r="A274" s="21" t="s">
        <v>472</v>
      </c>
      <c r="B274" s="21" t="s">
        <v>622</v>
      </c>
      <c r="C274" s="21" t="s">
        <v>7</v>
      </c>
      <c r="D274" s="21" t="s">
        <v>157</v>
      </c>
      <c r="E274" s="21" t="s">
        <v>284</v>
      </c>
      <c r="F274" s="21" t="s">
        <v>424</v>
      </c>
      <c r="G274" s="21" t="s">
        <v>493</v>
      </c>
      <c r="H274" s="22">
        <v>90000</v>
      </c>
    </row>
    <row r="275" spans="1:8" ht="30" x14ac:dyDescent="0.25">
      <c r="A275" s="21" t="s">
        <v>472</v>
      </c>
      <c r="B275" s="21" t="s">
        <v>623</v>
      </c>
      <c r="C275" s="21" t="s">
        <v>7</v>
      </c>
      <c r="D275" s="21" t="s">
        <v>264</v>
      </c>
      <c r="E275" s="21" t="s">
        <v>395</v>
      </c>
      <c r="F275" s="21" t="s">
        <v>424</v>
      </c>
      <c r="G275" s="21" t="s">
        <v>424</v>
      </c>
      <c r="H275" s="22">
        <v>88000</v>
      </c>
    </row>
    <row r="276" spans="1:8" ht="30" x14ac:dyDescent="0.25">
      <c r="A276" s="21" t="s">
        <v>462</v>
      </c>
      <c r="B276" s="21" t="s">
        <v>542</v>
      </c>
      <c r="C276" s="21" t="s">
        <v>27</v>
      </c>
      <c r="D276" s="21" t="s">
        <v>139</v>
      </c>
      <c r="E276" s="21" t="s">
        <v>233</v>
      </c>
      <c r="F276" s="21" t="s">
        <v>424</v>
      </c>
    </row>
    <row r="277" spans="1:8" x14ac:dyDescent="0.25">
      <c r="A277" s="21" t="s">
        <v>465</v>
      </c>
      <c r="B277" s="21" t="s">
        <v>674</v>
      </c>
      <c r="C277" s="21" t="s">
        <v>7</v>
      </c>
      <c r="D277" s="21" t="s">
        <v>4</v>
      </c>
      <c r="E277" s="21" t="s">
        <v>301</v>
      </c>
      <c r="F277" s="21" t="s">
        <v>429</v>
      </c>
      <c r="G277" s="21" t="s">
        <v>432</v>
      </c>
      <c r="H277" s="22">
        <v>85000</v>
      </c>
    </row>
    <row r="278" spans="1:8" ht="30" x14ac:dyDescent="0.25">
      <c r="A278" s="21" t="s">
        <v>465</v>
      </c>
      <c r="B278" s="21" t="s">
        <v>686</v>
      </c>
      <c r="C278" s="21" t="s">
        <v>7</v>
      </c>
      <c r="D278" s="21" t="s">
        <v>157</v>
      </c>
      <c r="E278" s="21" t="s">
        <v>37</v>
      </c>
      <c r="F278" s="21" t="s">
        <v>492</v>
      </c>
      <c r="G278" s="21" t="s">
        <v>499</v>
      </c>
      <c r="H278" s="22">
        <v>84000</v>
      </c>
    </row>
    <row r="279" spans="1:8" ht="30" x14ac:dyDescent="0.25">
      <c r="A279" s="21" t="s">
        <v>469</v>
      </c>
      <c r="B279" s="28" t="s">
        <v>786</v>
      </c>
      <c r="C279" s="21" t="s">
        <v>7</v>
      </c>
      <c r="D279" s="21" t="s">
        <v>4</v>
      </c>
      <c r="E279" s="21" t="s">
        <v>232</v>
      </c>
      <c r="F279" t="s">
        <v>493</v>
      </c>
      <c r="G279" t="s">
        <v>496</v>
      </c>
      <c r="H279" s="26">
        <v>82300</v>
      </c>
    </row>
    <row r="280" spans="1:8" ht="30" x14ac:dyDescent="0.25">
      <c r="A280" s="21" t="s">
        <v>188</v>
      </c>
      <c r="B280" s="21" t="s">
        <v>645</v>
      </c>
      <c r="C280" s="21" t="s">
        <v>27</v>
      </c>
      <c r="D280" s="21" t="s">
        <v>157</v>
      </c>
      <c r="E280" s="21" t="s">
        <v>403</v>
      </c>
      <c r="F280" s="21" t="s">
        <v>424</v>
      </c>
      <c r="G280" s="21" t="s">
        <v>432</v>
      </c>
    </row>
    <row r="281" spans="1:8" ht="30" x14ac:dyDescent="0.25">
      <c r="A281" s="21" t="s">
        <v>188</v>
      </c>
      <c r="B281" s="21" t="s">
        <v>647</v>
      </c>
      <c r="C281" s="21" t="s">
        <v>7</v>
      </c>
      <c r="D281" s="21" t="s">
        <v>217</v>
      </c>
      <c r="E281" s="21" t="s">
        <v>413</v>
      </c>
      <c r="F281" s="21" t="s">
        <v>424</v>
      </c>
      <c r="G281" s="21" t="s">
        <v>432</v>
      </c>
      <c r="H281" s="22">
        <v>80000</v>
      </c>
    </row>
    <row r="282" spans="1:8" ht="30" x14ac:dyDescent="0.25">
      <c r="A282" s="21" t="s">
        <v>188</v>
      </c>
      <c r="B282" s="21" t="s">
        <v>649</v>
      </c>
      <c r="C282" s="21" t="s">
        <v>7</v>
      </c>
      <c r="D282" s="21" t="s">
        <v>121</v>
      </c>
      <c r="E282" s="21" t="s">
        <v>177</v>
      </c>
      <c r="F282" s="21" t="s">
        <v>424</v>
      </c>
      <c r="G282" s="21" t="s">
        <v>432</v>
      </c>
      <c r="H282" s="22">
        <v>80000</v>
      </c>
    </row>
    <row r="283" spans="1:8" ht="30" x14ac:dyDescent="0.25">
      <c r="A283" s="21" t="s">
        <v>188</v>
      </c>
      <c r="B283" s="21" t="s">
        <v>650</v>
      </c>
      <c r="C283" s="21" t="s">
        <v>7</v>
      </c>
      <c r="D283" s="21" t="s">
        <v>217</v>
      </c>
      <c r="E283" s="21" t="s">
        <v>413</v>
      </c>
      <c r="F283" s="21" t="s">
        <v>424</v>
      </c>
      <c r="G283" s="21" t="s">
        <v>432</v>
      </c>
      <c r="H283" s="22">
        <v>80000</v>
      </c>
    </row>
    <row r="284" spans="1:8" x14ac:dyDescent="0.25">
      <c r="A284" s="21" t="s">
        <v>465</v>
      </c>
      <c r="B284" s="21" t="s">
        <v>674</v>
      </c>
      <c r="C284" s="21" t="s">
        <v>7</v>
      </c>
      <c r="D284" s="21" t="s">
        <v>4</v>
      </c>
      <c r="E284" s="21" t="s">
        <v>341</v>
      </c>
      <c r="F284" s="21" t="s">
        <v>429</v>
      </c>
      <c r="G284" s="21" t="s">
        <v>492</v>
      </c>
      <c r="H284" s="22">
        <v>80000</v>
      </c>
    </row>
    <row r="285" spans="1:8" x14ac:dyDescent="0.25">
      <c r="A285" s="21" t="s">
        <v>465</v>
      </c>
      <c r="B285" s="21" t="s">
        <v>674</v>
      </c>
      <c r="C285" s="21" t="s">
        <v>7</v>
      </c>
      <c r="D285" s="21" t="s">
        <v>121</v>
      </c>
      <c r="E285" s="21" t="s">
        <v>143</v>
      </c>
      <c r="F285" s="21" t="s">
        <v>430</v>
      </c>
      <c r="G285" s="21" t="s">
        <v>432</v>
      </c>
      <c r="H285" s="22">
        <v>80000</v>
      </c>
    </row>
    <row r="286" spans="1:8" ht="30" x14ac:dyDescent="0.25">
      <c r="A286" s="21" t="s">
        <v>465</v>
      </c>
      <c r="B286" s="21" t="s">
        <v>603</v>
      </c>
      <c r="C286" s="21" t="s">
        <v>27</v>
      </c>
      <c r="D286" s="21" t="s">
        <v>174</v>
      </c>
      <c r="E286" s="21" t="s">
        <v>180</v>
      </c>
      <c r="F286" s="21" t="s">
        <v>500</v>
      </c>
      <c r="G286" s="21" t="s">
        <v>515</v>
      </c>
    </row>
    <row r="287" spans="1:8" ht="30" x14ac:dyDescent="0.25">
      <c r="A287" s="21" t="s">
        <v>465</v>
      </c>
      <c r="B287" s="21" t="s">
        <v>603</v>
      </c>
      <c r="C287" s="21" t="s">
        <v>27</v>
      </c>
      <c r="D287" s="21" t="s">
        <v>174</v>
      </c>
      <c r="E287" s="21" t="s">
        <v>180</v>
      </c>
      <c r="F287" s="21" t="s">
        <v>500</v>
      </c>
      <c r="G287" s="21" t="s">
        <v>515</v>
      </c>
    </row>
    <row r="288" spans="1:8" x14ac:dyDescent="0.25">
      <c r="A288" s="21" t="s">
        <v>371</v>
      </c>
      <c r="B288" s="21" t="s">
        <v>628</v>
      </c>
      <c r="C288" s="21" t="s">
        <v>7</v>
      </c>
      <c r="D288" s="21" t="s">
        <v>4</v>
      </c>
      <c r="E288" s="21" t="s">
        <v>244</v>
      </c>
      <c r="F288" s="21" t="s">
        <v>425</v>
      </c>
      <c r="G288" s="21" t="s">
        <v>427</v>
      </c>
      <c r="H288" s="22">
        <v>78000</v>
      </c>
    </row>
    <row r="289" spans="1:8" ht="30" x14ac:dyDescent="0.25">
      <c r="A289" s="21" t="s">
        <v>465</v>
      </c>
      <c r="B289" s="21" t="s">
        <v>687</v>
      </c>
      <c r="C289" s="21" t="s">
        <v>7</v>
      </c>
      <c r="D289" s="21" t="s">
        <v>230</v>
      </c>
      <c r="E289" s="21" t="s">
        <v>212</v>
      </c>
      <c r="F289" s="21" t="s">
        <v>426</v>
      </c>
      <c r="G289" s="21" t="s">
        <v>427</v>
      </c>
      <c r="H289" s="22">
        <v>78000</v>
      </c>
    </row>
    <row r="290" spans="1:8" ht="30" x14ac:dyDescent="0.25">
      <c r="A290" s="21" t="s">
        <v>474</v>
      </c>
      <c r="B290" s="21" t="s">
        <v>518</v>
      </c>
      <c r="C290" s="21" t="s">
        <v>27</v>
      </c>
      <c r="D290" s="21" t="s">
        <v>5</v>
      </c>
      <c r="E290" s="21" t="s">
        <v>91</v>
      </c>
      <c r="F290" s="21" t="s">
        <v>426</v>
      </c>
      <c r="G290" s="21" t="s">
        <v>429</v>
      </c>
    </row>
    <row r="291" spans="1:8" ht="30" x14ac:dyDescent="0.25">
      <c r="A291" s="21" t="s">
        <v>472</v>
      </c>
      <c r="B291" s="29" t="s">
        <v>701</v>
      </c>
      <c r="C291" s="21" t="s">
        <v>27</v>
      </c>
      <c r="D291" s="21" t="s">
        <v>157</v>
      </c>
      <c r="E291" s="21" t="s">
        <v>208</v>
      </c>
      <c r="F291" s="29" t="s">
        <v>429</v>
      </c>
      <c r="G291" s="29" t="s">
        <v>515</v>
      </c>
      <c r="H291" s="30"/>
    </row>
    <row r="292" spans="1:8" ht="45" x14ac:dyDescent="0.25">
      <c r="A292" s="21" t="s">
        <v>466</v>
      </c>
      <c r="B292" s="21" t="s">
        <v>759</v>
      </c>
      <c r="C292" s="21" t="s">
        <v>27</v>
      </c>
      <c r="D292" s="21" t="s">
        <v>281</v>
      </c>
      <c r="E292" s="21" t="s">
        <v>103</v>
      </c>
      <c r="F292" s="21" t="s">
        <v>432</v>
      </c>
      <c r="G292" s="21" t="s">
        <v>515</v>
      </c>
      <c r="H292" s="27"/>
    </row>
    <row r="293" spans="1:8" ht="30" x14ac:dyDescent="0.25">
      <c r="A293" s="21" t="s">
        <v>188</v>
      </c>
      <c r="B293" s="21" t="s">
        <v>642</v>
      </c>
      <c r="C293" s="21" t="s">
        <v>27</v>
      </c>
      <c r="D293" s="21" t="s">
        <v>157</v>
      </c>
      <c r="E293" s="21" t="s">
        <v>403</v>
      </c>
      <c r="F293" s="21" t="s">
        <v>424</v>
      </c>
      <c r="G293" s="21" t="s">
        <v>432</v>
      </c>
    </row>
    <row r="294" spans="1:8" ht="30" x14ac:dyDescent="0.25">
      <c r="A294" s="21" t="s">
        <v>188</v>
      </c>
      <c r="B294" s="21" t="s">
        <v>646</v>
      </c>
      <c r="C294" s="21" t="s">
        <v>27</v>
      </c>
      <c r="D294" s="21" t="s">
        <v>157</v>
      </c>
      <c r="E294" s="21" t="s">
        <v>403</v>
      </c>
      <c r="F294" s="21" t="s">
        <v>424</v>
      </c>
      <c r="G294" s="21" t="s">
        <v>432</v>
      </c>
    </row>
    <row r="295" spans="1:8" ht="30" x14ac:dyDescent="0.25">
      <c r="A295" s="21" t="s">
        <v>469</v>
      </c>
      <c r="B295" s="21" t="s">
        <v>614</v>
      </c>
      <c r="C295" s="21" t="s">
        <v>27</v>
      </c>
      <c r="D295" s="21" t="s">
        <v>273</v>
      </c>
      <c r="E295" s="21" t="s">
        <v>25</v>
      </c>
      <c r="F295" s="21" t="s">
        <v>424</v>
      </c>
      <c r="G295" s="21" t="s">
        <v>432</v>
      </c>
    </row>
    <row r="296" spans="1:8" ht="30" x14ac:dyDescent="0.25">
      <c r="A296" s="21" t="s">
        <v>465</v>
      </c>
      <c r="B296" s="21" t="s">
        <v>687</v>
      </c>
      <c r="C296" s="21" t="s">
        <v>7</v>
      </c>
      <c r="D296" s="21" t="s">
        <v>157</v>
      </c>
      <c r="E296" s="21" t="s">
        <v>438</v>
      </c>
      <c r="F296" s="21" t="s">
        <v>425</v>
      </c>
      <c r="G296" s="21" t="s">
        <v>430</v>
      </c>
      <c r="H296" s="22">
        <v>66000</v>
      </c>
    </row>
    <row r="297" spans="1:8" ht="30" x14ac:dyDescent="0.25">
      <c r="A297" s="21" t="s">
        <v>469</v>
      </c>
      <c r="B297" s="28" t="s">
        <v>785</v>
      </c>
      <c r="C297" s="21" t="s">
        <v>7</v>
      </c>
      <c r="D297" s="21" t="s">
        <v>157</v>
      </c>
      <c r="E297" s="21" t="s">
        <v>284</v>
      </c>
      <c r="F297" t="s">
        <v>429</v>
      </c>
      <c r="G297" t="s">
        <v>492</v>
      </c>
      <c r="H297" s="26">
        <v>65100</v>
      </c>
    </row>
    <row r="298" spans="1:8" ht="30" x14ac:dyDescent="0.25">
      <c r="A298" s="21" t="s">
        <v>474</v>
      </c>
      <c r="B298" s="21" t="s">
        <v>521</v>
      </c>
      <c r="C298" s="21" t="s">
        <v>7</v>
      </c>
      <c r="D298" s="21" t="s">
        <v>4</v>
      </c>
      <c r="E298" s="21" t="s">
        <v>105</v>
      </c>
      <c r="F298" s="21" t="s">
        <v>427</v>
      </c>
      <c r="G298" s="21" t="s">
        <v>429</v>
      </c>
      <c r="H298" s="22">
        <v>65000</v>
      </c>
    </row>
    <row r="299" spans="1:8" ht="30" x14ac:dyDescent="0.25">
      <c r="A299" s="21" t="s">
        <v>469</v>
      </c>
      <c r="B299" s="28" t="s">
        <v>786</v>
      </c>
      <c r="C299" s="21" t="s">
        <v>7</v>
      </c>
      <c r="D299" s="21" t="s">
        <v>157</v>
      </c>
      <c r="E299" s="21" t="s">
        <v>284</v>
      </c>
      <c r="F299" t="s">
        <v>490</v>
      </c>
      <c r="G299" t="s">
        <v>496</v>
      </c>
      <c r="H299" s="26">
        <v>64300</v>
      </c>
    </row>
    <row r="300" spans="1:8" ht="30" x14ac:dyDescent="0.25">
      <c r="A300" s="21" t="s">
        <v>474</v>
      </c>
      <c r="B300" s="21" t="s">
        <v>521</v>
      </c>
      <c r="C300" s="21" t="s">
        <v>7</v>
      </c>
      <c r="D300" s="21" t="s">
        <v>157</v>
      </c>
      <c r="E300" s="21" t="s">
        <v>145</v>
      </c>
      <c r="F300" s="21" t="s">
        <v>427</v>
      </c>
      <c r="G300" s="21" t="s">
        <v>431</v>
      </c>
      <c r="H300" s="22">
        <v>60000</v>
      </c>
    </row>
    <row r="301" spans="1:8" ht="30" x14ac:dyDescent="0.25">
      <c r="A301" s="21" t="s">
        <v>462</v>
      </c>
      <c r="B301" s="21" t="s">
        <v>541</v>
      </c>
      <c r="C301" s="21" t="s">
        <v>27</v>
      </c>
      <c r="D301" s="21" t="s">
        <v>139</v>
      </c>
      <c r="E301" s="21" t="s">
        <v>302</v>
      </c>
      <c r="F301" s="21" t="s">
        <v>427</v>
      </c>
      <c r="G301" s="21" t="s">
        <v>515</v>
      </c>
    </row>
    <row r="302" spans="1:8" ht="30" x14ac:dyDescent="0.25">
      <c r="A302" s="21" t="s">
        <v>462</v>
      </c>
      <c r="B302" s="21" t="s">
        <v>531</v>
      </c>
      <c r="C302" s="21" t="s">
        <v>47</v>
      </c>
      <c r="D302" s="21" t="s">
        <v>189</v>
      </c>
      <c r="E302" s="21" t="s">
        <v>130</v>
      </c>
      <c r="F302" s="21" t="s">
        <v>426</v>
      </c>
      <c r="G302" s="21" t="s">
        <v>492</v>
      </c>
    </row>
    <row r="303" spans="1:8" ht="30" x14ac:dyDescent="0.25">
      <c r="A303" s="21" t="s">
        <v>472</v>
      </c>
      <c r="B303" s="28" t="s">
        <v>786</v>
      </c>
      <c r="C303" s="21" t="s">
        <v>7</v>
      </c>
      <c r="D303" s="21" t="s">
        <v>4</v>
      </c>
      <c r="E303" s="21" t="s">
        <v>337</v>
      </c>
      <c r="F303" s="21" t="s">
        <v>429</v>
      </c>
      <c r="G303" s="21" t="s">
        <v>430</v>
      </c>
      <c r="H303" s="22">
        <v>60000</v>
      </c>
    </row>
    <row r="304" spans="1:8" x14ac:dyDescent="0.25">
      <c r="A304" s="21" t="s">
        <v>188</v>
      </c>
      <c r="B304" s="21" t="s">
        <v>189</v>
      </c>
      <c r="C304" s="21" t="s">
        <v>7</v>
      </c>
      <c r="D304" s="21" t="s">
        <v>189</v>
      </c>
      <c r="E304" s="21" t="s">
        <v>195</v>
      </c>
      <c r="F304" s="21" t="s">
        <v>424</v>
      </c>
      <c r="G304" s="21" t="s">
        <v>432</v>
      </c>
      <c r="H304" s="22">
        <v>60000</v>
      </c>
    </row>
    <row r="305" spans="1:8" ht="30" x14ac:dyDescent="0.25">
      <c r="A305" s="21" t="s">
        <v>472</v>
      </c>
      <c r="B305" s="29" t="s">
        <v>702</v>
      </c>
      <c r="C305" s="21" t="s">
        <v>27</v>
      </c>
      <c r="D305" s="21" t="s">
        <v>157</v>
      </c>
      <c r="E305" s="21" t="s">
        <v>37</v>
      </c>
      <c r="F305" s="29" t="s">
        <v>429</v>
      </c>
      <c r="G305" s="29" t="s">
        <v>515</v>
      </c>
      <c r="H305" s="30"/>
    </row>
    <row r="306" spans="1:8" ht="30" x14ac:dyDescent="0.25">
      <c r="A306" s="21" t="s">
        <v>472</v>
      </c>
      <c r="B306" s="29" t="s">
        <v>704</v>
      </c>
      <c r="C306" s="21" t="s">
        <v>27</v>
      </c>
      <c r="D306" s="21" t="s">
        <v>157</v>
      </c>
      <c r="E306" s="21" t="s">
        <v>55</v>
      </c>
      <c r="F306" s="29" t="s">
        <v>426</v>
      </c>
      <c r="G306" s="29" t="s">
        <v>432</v>
      </c>
      <c r="H306" s="30"/>
    </row>
    <row r="307" spans="1:8" ht="30" x14ac:dyDescent="0.25">
      <c r="A307" s="21" t="s">
        <v>188</v>
      </c>
      <c r="B307" s="21" t="s">
        <v>640</v>
      </c>
      <c r="C307" s="21" t="s">
        <v>27</v>
      </c>
      <c r="D307" s="21" t="s">
        <v>157</v>
      </c>
      <c r="E307" s="21" t="s">
        <v>403</v>
      </c>
      <c r="F307" s="21" t="s">
        <v>424</v>
      </c>
      <c r="G307" s="21" t="s">
        <v>432</v>
      </c>
    </row>
    <row r="308" spans="1:8" ht="30" x14ac:dyDescent="0.25">
      <c r="A308" s="21" t="s">
        <v>465</v>
      </c>
      <c r="B308" s="21" t="s">
        <v>686</v>
      </c>
      <c r="C308" s="21" t="s">
        <v>7</v>
      </c>
      <c r="D308" s="21" t="s">
        <v>157</v>
      </c>
      <c r="E308" s="21" t="s">
        <v>145</v>
      </c>
      <c r="F308" s="21" t="s">
        <v>429</v>
      </c>
      <c r="G308" s="21" t="s">
        <v>515</v>
      </c>
      <c r="H308" s="22">
        <v>59000</v>
      </c>
    </row>
    <row r="309" spans="1:8" x14ac:dyDescent="0.25">
      <c r="A309" s="21" t="s">
        <v>471</v>
      </c>
      <c r="B309" s="21" t="s">
        <v>753</v>
      </c>
      <c r="C309" s="21" t="s">
        <v>27</v>
      </c>
      <c r="D309" s="21" t="s">
        <v>189</v>
      </c>
      <c r="E309" s="21" t="s">
        <v>247</v>
      </c>
      <c r="F309" s="21" t="s">
        <v>424</v>
      </c>
      <c r="G309" s="21" t="s">
        <v>515</v>
      </c>
    </row>
    <row r="310" spans="1:8" ht="30" x14ac:dyDescent="0.25">
      <c r="A310" s="21" t="s">
        <v>465</v>
      </c>
      <c r="B310" s="21" t="s">
        <v>598</v>
      </c>
      <c r="C310" s="21" t="s">
        <v>7</v>
      </c>
      <c r="D310" s="21" t="s">
        <v>174</v>
      </c>
      <c r="E310" s="21" t="s">
        <v>95</v>
      </c>
      <c r="F310" s="21" t="s">
        <v>500</v>
      </c>
      <c r="G310" s="21" t="s">
        <v>515</v>
      </c>
      <c r="H310" s="22">
        <v>58500</v>
      </c>
    </row>
    <row r="311" spans="1:8" ht="30" x14ac:dyDescent="0.25">
      <c r="A311" s="21" t="s">
        <v>465</v>
      </c>
      <c r="B311" s="21" t="s">
        <v>598</v>
      </c>
      <c r="C311" s="21" t="s">
        <v>7</v>
      </c>
      <c r="D311" s="21" t="s">
        <v>174</v>
      </c>
      <c r="E311" s="21" t="s">
        <v>164</v>
      </c>
      <c r="F311" s="21" t="s">
        <v>500</v>
      </c>
      <c r="G311" s="21" t="s">
        <v>515</v>
      </c>
      <c r="H311" s="22">
        <v>58500</v>
      </c>
    </row>
    <row r="312" spans="1:8" x14ac:dyDescent="0.25">
      <c r="A312" s="21" t="s">
        <v>465</v>
      </c>
      <c r="B312" s="21" t="s">
        <v>674</v>
      </c>
      <c r="C312" s="21" t="s">
        <v>7</v>
      </c>
      <c r="D312" s="21" t="s">
        <v>4</v>
      </c>
      <c r="E312" s="21" t="s">
        <v>295</v>
      </c>
      <c r="F312" s="21" t="s">
        <v>426</v>
      </c>
      <c r="G312" s="21" t="s">
        <v>430</v>
      </c>
      <c r="H312" s="22">
        <v>58000</v>
      </c>
    </row>
    <row r="313" spans="1:8" ht="30" x14ac:dyDescent="0.25">
      <c r="A313" s="21" t="s">
        <v>472</v>
      </c>
      <c r="B313" s="28" t="s">
        <v>786</v>
      </c>
      <c r="C313" s="21" t="s">
        <v>7</v>
      </c>
      <c r="D313" s="21" t="s">
        <v>4</v>
      </c>
      <c r="E313" s="21" t="s">
        <v>341</v>
      </c>
      <c r="F313" s="21" t="s">
        <v>424</v>
      </c>
      <c r="G313" s="21" t="s">
        <v>429</v>
      </c>
      <c r="H313" s="22">
        <v>56000</v>
      </c>
    </row>
    <row r="314" spans="1:8" x14ac:dyDescent="0.25">
      <c r="A314" s="21" t="s">
        <v>465</v>
      </c>
      <c r="B314" s="21" t="s">
        <v>687</v>
      </c>
      <c r="C314" s="21" t="s">
        <v>7</v>
      </c>
      <c r="D314" s="21" t="s">
        <v>4</v>
      </c>
      <c r="E314" s="21" t="s">
        <v>341</v>
      </c>
      <c r="F314" s="21" t="s">
        <v>426</v>
      </c>
      <c r="G314" s="21" t="s">
        <v>429</v>
      </c>
      <c r="H314" s="22">
        <v>55000</v>
      </c>
    </row>
    <row r="315" spans="1:8" ht="30" x14ac:dyDescent="0.25">
      <c r="A315" s="21" t="s">
        <v>472</v>
      </c>
      <c r="B315" s="28" t="s">
        <v>786</v>
      </c>
      <c r="C315" s="21" t="s">
        <v>7</v>
      </c>
      <c r="D315" s="21" t="s">
        <v>4</v>
      </c>
      <c r="E315" s="21" t="s">
        <v>244</v>
      </c>
      <c r="F315" s="21" t="s">
        <v>428</v>
      </c>
      <c r="G315" s="21" t="s">
        <v>428</v>
      </c>
      <c r="H315" s="22">
        <v>53000</v>
      </c>
    </row>
    <row r="316" spans="1:8" ht="30" x14ac:dyDescent="0.25">
      <c r="A316" s="21" t="s">
        <v>463</v>
      </c>
      <c r="B316" s="21" t="s">
        <v>784</v>
      </c>
      <c r="C316" s="21" t="s">
        <v>47</v>
      </c>
      <c r="D316" s="21" t="s">
        <v>174</v>
      </c>
      <c r="E316" s="21" t="s">
        <v>17</v>
      </c>
      <c r="F316" s="21" t="s">
        <v>424</v>
      </c>
      <c r="G316" s="21" t="s">
        <v>515</v>
      </c>
    </row>
    <row r="317" spans="1:8" ht="30" x14ac:dyDescent="0.25">
      <c r="A317" s="21" t="s">
        <v>469</v>
      </c>
      <c r="B317" s="28" t="s">
        <v>785</v>
      </c>
      <c r="C317" s="21" t="s">
        <v>7</v>
      </c>
      <c r="D317" s="21" t="s">
        <v>4</v>
      </c>
      <c r="E317" s="21" t="s">
        <v>341</v>
      </c>
      <c r="F317" t="s">
        <v>430</v>
      </c>
      <c r="G317" t="s">
        <v>491</v>
      </c>
      <c r="H317" s="26">
        <v>52000</v>
      </c>
    </row>
    <row r="318" spans="1:8" ht="30" x14ac:dyDescent="0.25">
      <c r="A318" s="21" t="s">
        <v>465</v>
      </c>
      <c r="B318" s="21" t="s">
        <v>683</v>
      </c>
      <c r="C318" s="21" t="s">
        <v>47</v>
      </c>
      <c r="D318" s="21" t="s">
        <v>28</v>
      </c>
      <c r="E318" s="21" t="s">
        <v>204</v>
      </c>
      <c r="F318" s="21" t="s">
        <v>429</v>
      </c>
      <c r="G318" s="21" t="s">
        <v>515</v>
      </c>
    </row>
    <row r="319" spans="1:8" ht="30" x14ac:dyDescent="0.25">
      <c r="A319" s="21" t="s">
        <v>465</v>
      </c>
      <c r="B319" s="21" t="s">
        <v>684</v>
      </c>
      <c r="C319" s="21" t="s">
        <v>47</v>
      </c>
      <c r="D319" s="21" t="s">
        <v>28</v>
      </c>
      <c r="E319" s="21" t="s">
        <v>204</v>
      </c>
      <c r="F319" s="21" t="s">
        <v>429</v>
      </c>
      <c r="G319" s="21" t="s">
        <v>515</v>
      </c>
    </row>
    <row r="320" spans="1:8" x14ac:dyDescent="0.25">
      <c r="A320" s="21" t="s">
        <v>472</v>
      </c>
      <c r="B320" s="29" t="s">
        <v>705</v>
      </c>
      <c r="C320" s="21" t="s">
        <v>27</v>
      </c>
      <c r="D320" s="21" t="s">
        <v>4</v>
      </c>
      <c r="E320" s="21" t="s">
        <v>105</v>
      </c>
      <c r="F320" s="29" t="s">
        <v>425</v>
      </c>
      <c r="G320" s="29" t="s">
        <v>515</v>
      </c>
      <c r="H320" s="30"/>
    </row>
    <row r="321" spans="1:8" ht="30" x14ac:dyDescent="0.25">
      <c r="A321" s="21" t="s">
        <v>318</v>
      </c>
      <c r="B321" s="21" t="s">
        <v>709</v>
      </c>
      <c r="C321" s="21" t="s">
        <v>7</v>
      </c>
      <c r="D321" s="21" t="s">
        <v>157</v>
      </c>
      <c r="E321" s="21" t="s">
        <v>246</v>
      </c>
      <c r="F321" s="21" t="s">
        <v>426</v>
      </c>
      <c r="G321" s="21" t="s">
        <v>428</v>
      </c>
      <c r="H321" s="22">
        <v>50000</v>
      </c>
    </row>
    <row r="322" spans="1:8" ht="30" x14ac:dyDescent="0.25">
      <c r="A322" s="21" t="s">
        <v>318</v>
      </c>
      <c r="B322" s="21" t="s">
        <v>714</v>
      </c>
      <c r="C322" s="21" t="s">
        <v>7</v>
      </c>
      <c r="D322" s="21" t="s">
        <v>157</v>
      </c>
      <c r="E322" s="21" t="s">
        <v>55</v>
      </c>
      <c r="F322" s="21" t="s">
        <v>424</v>
      </c>
      <c r="G322" s="21" t="s">
        <v>431</v>
      </c>
      <c r="H322" s="22">
        <v>50000</v>
      </c>
    </row>
    <row r="323" spans="1:8" ht="30" x14ac:dyDescent="0.25">
      <c r="A323" s="21" t="s">
        <v>473</v>
      </c>
      <c r="B323" s="21" t="s">
        <v>724</v>
      </c>
      <c r="C323" s="21" t="s">
        <v>7</v>
      </c>
      <c r="D323" s="21" t="s">
        <v>157</v>
      </c>
      <c r="E323" s="21" t="s">
        <v>277</v>
      </c>
      <c r="F323" s="21" t="s">
        <v>424</v>
      </c>
      <c r="G323" s="21" t="s">
        <v>432</v>
      </c>
      <c r="H323" s="22">
        <v>50000</v>
      </c>
    </row>
    <row r="324" spans="1:8" ht="30" x14ac:dyDescent="0.25">
      <c r="A324" s="21" t="s">
        <v>366</v>
      </c>
      <c r="B324" s="21" t="s">
        <v>627</v>
      </c>
      <c r="C324" s="21" t="s">
        <v>7</v>
      </c>
      <c r="D324" s="21" t="s">
        <v>4</v>
      </c>
      <c r="E324" s="21" t="s">
        <v>176</v>
      </c>
      <c r="F324" s="21" t="s">
        <v>424</v>
      </c>
      <c r="G324" s="21" t="s">
        <v>426</v>
      </c>
      <c r="H324" s="22">
        <v>45000</v>
      </c>
    </row>
    <row r="325" spans="1:8" ht="30" x14ac:dyDescent="0.25">
      <c r="A325" s="21" t="s">
        <v>472</v>
      </c>
      <c r="B325" s="21" t="s">
        <v>622</v>
      </c>
      <c r="C325" s="21" t="s">
        <v>7</v>
      </c>
      <c r="D325" s="21" t="s">
        <v>157</v>
      </c>
      <c r="E325" s="21" t="s">
        <v>396</v>
      </c>
      <c r="F325" s="21" t="s">
        <v>492</v>
      </c>
      <c r="G325" s="21" t="s">
        <v>492</v>
      </c>
      <c r="H325" s="22">
        <v>44000</v>
      </c>
    </row>
    <row r="326" spans="1:8" ht="30" x14ac:dyDescent="0.25">
      <c r="A326" s="21" t="s">
        <v>188</v>
      </c>
      <c r="B326" s="21" t="s">
        <v>643</v>
      </c>
      <c r="C326" s="21" t="s">
        <v>27</v>
      </c>
      <c r="D326" s="21" t="s">
        <v>157</v>
      </c>
      <c r="E326" s="21" t="s">
        <v>403</v>
      </c>
      <c r="F326" s="21" t="s">
        <v>424</v>
      </c>
      <c r="G326" s="21" t="s">
        <v>432</v>
      </c>
    </row>
    <row r="327" spans="1:8" ht="30" x14ac:dyDescent="0.25">
      <c r="A327" s="21" t="s">
        <v>472</v>
      </c>
      <c r="B327" s="21" t="s">
        <v>622</v>
      </c>
      <c r="C327" s="21" t="s">
        <v>7</v>
      </c>
      <c r="D327" s="21" t="s">
        <v>157</v>
      </c>
      <c r="E327" s="21" t="s">
        <v>37</v>
      </c>
      <c r="F327" s="21" t="s">
        <v>424</v>
      </c>
      <c r="G327" s="21" t="s">
        <v>493</v>
      </c>
      <c r="H327" s="22">
        <v>42000</v>
      </c>
    </row>
    <row r="328" spans="1:8" x14ac:dyDescent="0.25">
      <c r="A328" s="21" t="s">
        <v>473</v>
      </c>
      <c r="B328" s="21" t="s">
        <v>740</v>
      </c>
      <c r="C328" s="21" t="s">
        <v>7</v>
      </c>
      <c r="D328" s="21" t="s">
        <v>4</v>
      </c>
      <c r="E328" s="21" t="s">
        <v>191</v>
      </c>
      <c r="F328" s="21" t="s">
        <v>428</v>
      </c>
      <c r="G328" s="21" t="s">
        <v>432</v>
      </c>
      <c r="H328" s="22">
        <v>42000</v>
      </c>
    </row>
    <row r="329" spans="1:8" ht="30" x14ac:dyDescent="0.25">
      <c r="A329" s="21" t="s">
        <v>469</v>
      </c>
      <c r="B329" s="28" t="s">
        <v>785</v>
      </c>
      <c r="C329" s="21" t="s">
        <v>7</v>
      </c>
      <c r="D329" s="21" t="s">
        <v>4</v>
      </c>
      <c r="E329" s="21" t="s">
        <v>256</v>
      </c>
      <c r="F329" t="s">
        <v>427</v>
      </c>
      <c r="G329" t="s">
        <v>428</v>
      </c>
      <c r="H329" s="26">
        <v>42000</v>
      </c>
    </row>
    <row r="330" spans="1:8" ht="30" x14ac:dyDescent="0.25">
      <c r="A330" s="21" t="s">
        <v>469</v>
      </c>
      <c r="B330" s="28" t="s">
        <v>785</v>
      </c>
      <c r="C330" s="21" t="s">
        <v>7</v>
      </c>
      <c r="D330" s="21" t="s">
        <v>4</v>
      </c>
      <c r="E330" s="21" t="s">
        <v>244</v>
      </c>
      <c r="F330" t="s">
        <v>492</v>
      </c>
      <c r="G330" t="s">
        <v>494</v>
      </c>
      <c r="H330" s="26">
        <v>40400</v>
      </c>
    </row>
    <row r="331" spans="1:8" ht="30" x14ac:dyDescent="0.25">
      <c r="A331" s="21" t="s">
        <v>474</v>
      </c>
      <c r="B331" s="21" t="s">
        <v>519</v>
      </c>
      <c r="C331" s="21" t="s">
        <v>47</v>
      </c>
      <c r="D331" s="21" t="s">
        <v>28</v>
      </c>
      <c r="E331" s="21" t="s">
        <v>140</v>
      </c>
      <c r="F331" s="21" t="s">
        <v>424</v>
      </c>
      <c r="G331" s="21" t="s">
        <v>431</v>
      </c>
    </row>
    <row r="332" spans="1:8" ht="30" x14ac:dyDescent="0.25">
      <c r="A332" s="21" t="s">
        <v>312</v>
      </c>
      <c r="B332" s="21" t="s">
        <v>522</v>
      </c>
      <c r="C332" s="21" t="s">
        <v>7</v>
      </c>
      <c r="D332" s="21" t="s">
        <v>230</v>
      </c>
      <c r="E332" s="21" t="s">
        <v>80</v>
      </c>
      <c r="F332" s="21" t="s">
        <v>424</v>
      </c>
      <c r="G332" s="21" t="s">
        <v>431</v>
      </c>
      <c r="H332" s="22">
        <v>40000</v>
      </c>
    </row>
    <row r="333" spans="1:8" ht="30" x14ac:dyDescent="0.25">
      <c r="A333" s="21" t="s">
        <v>312</v>
      </c>
      <c r="B333" s="21" t="s">
        <v>522</v>
      </c>
      <c r="C333" s="21" t="s">
        <v>7</v>
      </c>
      <c r="D333" s="21" t="s">
        <v>230</v>
      </c>
      <c r="E333" s="21" t="s">
        <v>80</v>
      </c>
      <c r="F333" s="21" t="s">
        <v>493</v>
      </c>
      <c r="G333" s="21" t="s">
        <v>500</v>
      </c>
      <c r="H333" s="22">
        <v>40000</v>
      </c>
    </row>
    <row r="334" spans="1:8" ht="30" x14ac:dyDescent="0.25">
      <c r="A334" s="21" t="s">
        <v>312</v>
      </c>
      <c r="B334" s="21" t="s">
        <v>522</v>
      </c>
      <c r="C334" s="21" t="s">
        <v>7</v>
      </c>
      <c r="D334" s="21" t="s">
        <v>230</v>
      </c>
      <c r="E334" s="21" t="s">
        <v>80</v>
      </c>
      <c r="F334" s="21" t="s">
        <v>506</v>
      </c>
      <c r="G334" s="21" t="s">
        <v>513</v>
      </c>
      <c r="H334" s="22">
        <v>40000</v>
      </c>
    </row>
    <row r="335" spans="1:8" ht="30" x14ac:dyDescent="0.25">
      <c r="A335" s="21" t="s">
        <v>312</v>
      </c>
      <c r="B335" s="21" t="s">
        <v>522</v>
      </c>
      <c r="C335" s="21" t="s">
        <v>7</v>
      </c>
      <c r="D335" s="21" t="s">
        <v>230</v>
      </c>
      <c r="E335" s="21" t="s">
        <v>80</v>
      </c>
      <c r="F335" s="21" t="s">
        <v>523</v>
      </c>
      <c r="G335" s="21" t="s">
        <v>524</v>
      </c>
      <c r="H335" s="22">
        <v>40000</v>
      </c>
    </row>
    <row r="336" spans="1:8" ht="30" x14ac:dyDescent="0.25">
      <c r="A336" s="21" t="s">
        <v>462</v>
      </c>
      <c r="B336" s="21" t="s">
        <v>533</v>
      </c>
      <c r="C336" s="21" t="s">
        <v>47</v>
      </c>
      <c r="D336" s="21" t="s">
        <v>189</v>
      </c>
      <c r="E336" s="21" t="s">
        <v>247</v>
      </c>
      <c r="F336" s="21" t="s">
        <v>490</v>
      </c>
      <c r="G336" s="21" t="s">
        <v>512</v>
      </c>
    </row>
    <row r="337" spans="1:8" ht="30" x14ac:dyDescent="0.25">
      <c r="A337" s="21" t="s">
        <v>462</v>
      </c>
      <c r="B337" s="21" t="s">
        <v>543</v>
      </c>
      <c r="C337" s="21" t="s">
        <v>27</v>
      </c>
      <c r="D337" s="21" t="s">
        <v>139</v>
      </c>
      <c r="E337" s="21" t="s">
        <v>233</v>
      </c>
      <c r="F337" s="21" t="s">
        <v>424</v>
      </c>
    </row>
    <row r="338" spans="1:8" ht="30" x14ac:dyDescent="0.25">
      <c r="A338" s="21" t="s">
        <v>480</v>
      </c>
      <c r="B338" s="21" t="s">
        <v>608</v>
      </c>
      <c r="C338" s="21" t="s">
        <v>27</v>
      </c>
      <c r="D338" s="21" t="s">
        <v>203</v>
      </c>
      <c r="E338" s="21" t="s">
        <v>278</v>
      </c>
      <c r="F338" s="21" t="s">
        <v>424</v>
      </c>
      <c r="G338" s="21" t="s">
        <v>431</v>
      </c>
    </row>
    <row r="339" spans="1:8" ht="30" x14ac:dyDescent="0.25">
      <c r="A339" s="21" t="s">
        <v>188</v>
      </c>
      <c r="B339" s="21" t="s">
        <v>662</v>
      </c>
      <c r="C339" s="21" t="s">
        <v>7</v>
      </c>
      <c r="D339" s="21" t="s">
        <v>157</v>
      </c>
      <c r="E339" s="21" t="s">
        <v>351</v>
      </c>
      <c r="F339" s="21" t="s">
        <v>424</v>
      </c>
      <c r="G339" s="21" t="s">
        <v>432</v>
      </c>
      <c r="H339" s="22">
        <v>40000</v>
      </c>
    </row>
    <row r="340" spans="1:8" ht="30" x14ac:dyDescent="0.25">
      <c r="A340" s="21" t="s">
        <v>465</v>
      </c>
      <c r="B340" s="21" t="s">
        <v>688</v>
      </c>
      <c r="C340" s="21" t="s">
        <v>7</v>
      </c>
      <c r="D340" s="21" t="s">
        <v>157</v>
      </c>
      <c r="E340" s="21" t="s">
        <v>145</v>
      </c>
      <c r="F340" s="21" t="s">
        <v>425</v>
      </c>
      <c r="G340" s="21" t="s">
        <v>430</v>
      </c>
      <c r="H340" s="22">
        <v>40000</v>
      </c>
    </row>
    <row r="341" spans="1:8" ht="30" x14ac:dyDescent="0.25">
      <c r="A341" s="21" t="s">
        <v>466</v>
      </c>
      <c r="B341" s="21" t="s">
        <v>767</v>
      </c>
      <c r="C341" s="21" t="s">
        <v>7</v>
      </c>
      <c r="D341" s="21" t="s">
        <v>121</v>
      </c>
      <c r="E341" s="21" t="s">
        <v>177</v>
      </c>
      <c r="F341" s="21" t="s">
        <v>428</v>
      </c>
      <c r="G341" s="21" t="s">
        <v>429</v>
      </c>
      <c r="H341" s="27">
        <v>40000</v>
      </c>
    </row>
    <row r="342" spans="1:8" ht="30" x14ac:dyDescent="0.25">
      <c r="A342" s="21" t="s">
        <v>465</v>
      </c>
      <c r="B342" s="21" t="s">
        <v>687</v>
      </c>
      <c r="C342" s="21" t="s">
        <v>7</v>
      </c>
      <c r="D342" s="21" t="s">
        <v>4</v>
      </c>
      <c r="E342" s="21" t="s">
        <v>346</v>
      </c>
      <c r="F342" s="21" t="s">
        <v>425</v>
      </c>
      <c r="G342" s="21" t="s">
        <v>429</v>
      </c>
      <c r="H342" s="22">
        <v>39000</v>
      </c>
    </row>
    <row r="343" spans="1:8" x14ac:dyDescent="0.25">
      <c r="A343" s="21" t="s">
        <v>366</v>
      </c>
      <c r="B343" s="21" t="s">
        <v>625</v>
      </c>
      <c r="C343" s="21" t="s">
        <v>7</v>
      </c>
      <c r="D343" s="21" t="s">
        <v>4</v>
      </c>
      <c r="E343" s="21" t="s">
        <v>244</v>
      </c>
      <c r="F343" s="21" t="s">
        <v>424</v>
      </c>
      <c r="G343" s="21" t="s">
        <v>425</v>
      </c>
      <c r="H343" s="22">
        <v>38000</v>
      </c>
    </row>
    <row r="344" spans="1:8" ht="30" x14ac:dyDescent="0.25">
      <c r="A344" s="21" t="s">
        <v>366</v>
      </c>
      <c r="B344" s="21" t="s">
        <v>626</v>
      </c>
      <c r="C344" s="21" t="s">
        <v>7</v>
      </c>
      <c r="D344" s="25" t="s">
        <v>4</v>
      </c>
      <c r="E344" s="25" t="s">
        <v>362</v>
      </c>
      <c r="F344" s="21" t="s">
        <v>426</v>
      </c>
      <c r="G344" s="21" t="s">
        <v>427</v>
      </c>
      <c r="H344" s="22">
        <v>37500</v>
      </c>
    </row>
    <row r="345" spans="1:8" ht="30" x14ac:dyDescent="0.25">
      <c r="A345" s="21" t="s">
        <v>469</v>
      </c>
      <c r="B345" s="28" t="s">
        <v>786</v>
      </c>
      <c r="C345" s="21" t="s">
        <v>7</v>
      </c>
      <c r="D345" s="21" t="s">
        <v>4</v>
      </c>
      <c r="E345" s="21" t="s">
        <v>341</v>
      </c>
      <c r="F345" t="s">
        <v>491</v>
      </c>
      <c r="G345" t="s">
        <v>495</v>
      </c>
      <c r="H345" s="26">
        <v>36600</v>
      </c>
    </row>
    <row r="346" spans="1:8" ht="30" x14ac:dyDescent="0.25">
      <c r="A346" s="21" t="s">
        <v>465</v>
      </c>
      <c r="B346" s="21" t="s">
        <v>600</v>
      </c>
      <c r="C346" s="21" t="s">
        <v>27</v>
      </c>
      <c r="D346" s="21" t="s">
        <v>174</v>
      </c>
      <c r="E346" s="21" t="s">
        <v>38</v>
      </c>
      <c r="F346" s="21" t="s">
        <v>490</v>
      </c>
      <c r="G346" s="21" t="s">
        <v>514</v>
      </c>
    </row>
    <row r="347" spans="1:8" ht="30" x14ac:dyDescent="0.25">
      <c r="A347" s="21" t="s">
        <v>465</v>
      </c>
      <c r="B347" s="21" t="s">
        <v>600</v>
      </c>
      <c r="C347" s="21" t="s">
        <v>27</v>
      </c>
      <c r="D347" s="21" t="s">
        <v>174</v>
      </c>
      <c r="E347" s="21" t="s">
        <v>38</v>
      </c>
      <c r="F347" s="21" t="s">
        <v>490</v>
      </c>
      <c r="G347" s="21" t="s">
        <v>514</v>
      </c>
    </row>
    <row r="348" spans="1:8" ht="30" x14ac:dyDescent="0.25">
      <c r="A348" s="21" t="s">
        <v>469</v>
      </c>
      <c r="B348" s="28" t="s">
        <v>786</v>
      </c>
      <c r="C348" s="21" t="s">
        <v>7</v>
      </c>
      <c r="D348" s="21" t="s">
        <v>4</v>
      </c>
      <c r="E348" s="21" t="s">
        <v>256</v>
      </c>
      <c r="F348" t="s">
        <v>431</v>
      </c>
      <c r="G348" t="s">
        <v>491</v>
      </c>
      <c r="H348" s="26">
        <v>35300</v>
      </c>
    </row>
    <row r="349" spans="1:8" ht="30" x14ac:dyDescent="0.25">
      <c r="A349" s="21" t="s">
        <v>469</v>
      </c>
      <c r="B349" s="28" t="s">
        <v>785</v>
      </c>
      <c r="C349" s="21" t="s">
        <v>7</v>
      </c>
      <c r="D349" s="21" t="s">
        <v>4</v>
      </c>
      <c r="E349" s="21" t="s">
        <v>141</v>
      </c>
      <c r="F349" t="s">
        <v>429</v>
      </c>
      <c r="G349" t="s">
        <v>430</v>
      </c>
      <c r="H349" s="26">
        <v>35200</v>
      </c>
    </row>
    <row r="350" spans="1:8" ht="30" x14ac:dyDescent="0.25">
      <c r="A350" s="21" t="s">
        <v>474</v>
      </c>
      <c r="B350" s="21" t="s">
        <v>517</v>
      </c>
      <c r="C350" s="21" t="s">
        <v>27</v>
      </c>
      <c r="D350" s="21" t="s">
        <v>5</v>
      </c>
      <c r="E350" s="21" t="s">
        <v>125</v>
      </c>
      <c r="F350" s="21" t="s">
        <v>427</v>
      </c>
      <c r="G350" s="21" t="s">
        <v>430</v>
      </c>
    </row>
    <row r="351" spans="1:8" x14ac:dyDescent="0.25">
      <c r="A351" s="21" t="s">
        <v>366</v>
      </c>
      <c r="B351" s="21" t="s">
        <v>625</v>
      </c>
      <c r="C351" s="21" t="s">
        <v>7</v>
      </c>
      <c r="D351" s="21" t="s">
        <v>4</v>
      </c>
      <c r="E351" s="21" t="s">
        <v>232</v>
      </c>
      <c r="F351" s="21" t="s">
        <v>424</v>
      </c>
      <c r="G351" s="21" t="s">
        <v>424</v>
      </c>
      <c r="H351" s="22">
        <v>35000</v>
      </c>
    </row>
    <row r="352" spans="1:8" ht="30" x14ac:dyDescent="0.25">
      <c r="A352" s="21" t="s">
        <v>366</v>
      </c>
      <c r="B352" s="21" t="s">
        <v>624</v>
      </c>
      <c r="C352" s="21" t="s">
        <v>7</v>
      </c>
      <c r="D352" s="21" t="s">
        <v>4</v>
      </c>
      <c r="E352" s="21" t="s">
        <v>244</v>
      </c>
      <c r="F352" s="21" t="s">
        <v>424</v>
      </c>
      <c r="G352" s="21" t="s">
        <v>425</v>
      </c>
      <c r="H352" s="22">
        <v>32000</v>
      </c>
    </row>
    <row r="353" spans="1:8" ht="30" x14ac:dyDescent="0.25">
      <c r="A353" s="21" t="s">
        <v>469</v>
      </c>
      <c r="B353" s="28" t="s">
        <v>786</v>
      </c>
      <c r="C353" s="21" t="s">
        <v>7</v>
      </c>
      <c r="D353" s="21" t="s">
        <v>4</v>
      </c>
      <c r="E353" s="21" t="s">
        <v>141</v>
      </c>
      <c r="F353" t="s">
        <v>490</v>
      </c>
      <c r="G353" t="s">
        <v>491</v>
      </c>
      <c r="H353" s="26">
        <v>31100</v>
      </c>
    </row>
    <row r="354" spans="1:8" x14ac:dyDescent="0.25">
      <c r="A354" s="21" t="s">
        <v>475</v>
      </c>
      <c r="B354" s="21" t="s">
        <v>544</v>
      </c>
      <c r="C354" s="21" t="s">
        <v>27</v>
      </c>
      <c r="D354" s="21" t="s">
        <v>87</v>
      </c>
      <c r="E354" s="21" t="s">
        <v>124</v>
      </c>
      <c r="F354" s="21" t="s">
        <v>428</v>
      </c>
      <c r="G354" s="21" t="s">
        <v>491</v>
      </c>
    </row>
    <row r="355" spans="1:8" ht="30" x14ac:dyDescent="0.25">
      <c r="A355" s="21" t="s">
        <v>465</v>
      </c>
      <c r="B355" s="21" t="s">
        <v>595</v>
      </c>
      <c r="C355" s="21" t="s">
        <v>27</v>
      </c>
      <c r="D355" s="21" t="s">
        <v>174</v>
      </c>
      <c r="E355" s="21" t="s">
        <v>38</v>
      </c>
      <c r="F355" s="21" t="s">
        <v>490</v>
      </c>
      <c r="G355" s="21" t="s">
        <v>514</v>
      </c>
    </row>
    <row r="356" spans="1:8" ht="30" x14ac:dyDescent="0.25">
      <c r="A356" s="21" t="s">
        <v>465</v>
      </c>
      <c r="B356" s="21" t="s">
        <v>597</v>
      </c>
      <c r="C356" s="21" t="s">
        <v>27</v>
      </c>
      <c r="D356" s="21" t="s">
        <v>174</v>
      </c>
      <c r="E356" s="21" t="s">
        <v>95</v>
      </c>
      <c r="F356" s="21" t="s">
        <v>500</v>
      </c>
      <c r="G356" s="21" t="s">
        <v>512</v>
      </c>
    </row>
    <row r="357" spans="1:8" x14ac:dyDescent="0.25">
      <c r="A357" s="21" t="s">
        <v>480</v>
      </c>
      <c r="B357" s="21" t="s">
        <v>609</v>
      </c>
      <c r="C357" s="21" t="s">
        <v>27</v>
      </c>
      <c r="D357" s="21" t="s">
        <v>189</v>
      </c>
      <c r="E357" s="21" t="s">
        <v>441</v>
      </c>
      <c r="F357" s="21" t="s">
        <v>424</v>
      </c>
      <c r="G357" s="21" t="s">
        <v>429</v>
      </c>
    </row>
    <row r="358" spans="1:8" x14ac:dyDescent="0.25">
      <c r="A358" s="21" t="s">
        <v>464</v>
      </c>
      <c r="B358" s="21" t="s">
        <v>673</v>
      </c>
      <c r="C358" s="21" t="s">
        <v>47</v>
      </c>
      <c r="D358" s="21" t="s">
        <v>189</v>
      </c>
      <c r="E358" s="21" t="s">
        <v>147</v>
      </c>
      <c r="F358" s="21" t="s">
        <v>424</v>
      </c>
      <c r="G358" s="21" t="s">
        <v>432</v>
      </c>
    </row>
    <row r="359" spans="1:8" ht="30" x14ac:dyDescent="0.25">
      <c r="A359" s="21" t="s">
        <v>465</v>
      </c>
      <c r="B359" s="21" t="s">
        <v>595</v>
      </c>
      <c r="C359" s="21" t="s">
        <v>27</v>
      </c>
      <c r="D359" s="21" t="s">
        <v>174</v>
      </c>
      <c r="E359" s="21" t="s">
        <v>38</v>
      </c>
      <c r="F359" s="21" t="s">
        <v>490</v>
      </c>
      <c r="G359" s="21" t="s">
        <v>514</v>
      </c>
    </row>
    <row r="360" spans="1:8" ht="30" x14ac:dyDescent="0.25">
      <c r="A360" s="21" t="s">
        <v>465</v>
      </c>
      <c r="B360" s="21" t="s">
        <v>597</v>
      </c>
      <c r="C360" s="21" t="s">
        <v>27</v>
      </c>
      <c r="D360" s="21" t="s">
        <v>174</v>
      </c>
      <c r="E360" s="21" t="s">
        <v>95</v>
      </c>
      <c r="F360" s="21" t="s">
        <v>500</v>
      </c>
      <c r="G360" s="21" t="s">
        <v>512</v>
      </c>
    </row>
    <row r="361" spans="1:8" ht="30" x14ac:dyDescent="0.25">
      <c r="A361" s="21" t="s">
        <v>318</v>
      </c>
      <c r="B361" s="21" t="s">
        <v>711</v>
      </c>
      <c r="C361" s="21" t="s">
        <v>7</v>
      </c>
      <c r="D361" s="21" t="s">
        <v>157</v>
      </c>
      <c r="E361" s="21" t="s">
        <v>75</v>
      </c>
      <c r="F361" s="21" t="s">
        <v>424</v>
      </c>
      <c r="G361" s="21" t="s">
        <v>428</v>
      </c>
      <c r="H361" s="22">
        <v>30000</v>
      </c>
    </row>
    <row r="362" spans="1:8" ht="30" x14ac:dyDescent="0.25">
      <c r="A362" s="21" t="s">
        <v>472</v>
      </c>
      <c r="B362" s="28" t="s">
        <v>786</v>
      </c>
      <c r="C362" s="21" t="s">
        <v>7</v>
      </c>
      <c r="D362" s="21" t="s">
        <v>4</v>
      </c>
      <c r="E362" s="21" t="s">
        <v>295</v>
      </c>
      <c r="F362" s="21" t="s">
        <v>427</v>
      </c>
      <c r="G362" s="21" t="s">
        <v>428</v>
      </c>
      <c r="H362" s="22">
        <v>29000</v>
      </c>
    </row>
    <row r="363" spans="1:8" ht="30" x14ac:dyDescent="0.25">
      <c r="A363" s="21" t="s">
        <v>465</v>
      </c>
      <c r="B363" s="21" t="s">
        <v>596</v>
      </c>
      <c r="C363" s="21" t="s">
        <v>27</v>
      </c>
      <c r="D363" s="21" t="s">
        <v>174</v>
      </c>
      <c r="E363" s="21" t="s">
        <v>95</v>
      </c>
      <c r="F363" s="21" t="s">
        <v>500</v>
      </c>
      <c r="G363" s="21" t="s">
        <v>512</v>
      </c>
    </row>
    <row r="364" spans="1:8" ht="30" x14ac:dyDescent="0.25">
      <c r="A364" s="21" t="s">
        <v>472</v>
      </c>
      <c r="B364" s="28" t="s">
        <v>786</v>
      </c>
      <c r="C364" s="21" t="s">
        <v>7</v>
      </c>
      <c r="D364" s="21" t="s">
        <v>4</v>
      </c>
      <c r="E364" s="21" t="s">
        <v>141</v>
      </c>
      <c r="F364" s="21" t="s">
        <v>424</v>
      </c>
      <c r="G364" s="21" t="s">
        <v>424</v>
      </c>
      <c r="H364" s="22">
        <v>28000</v>
      </c>
    </row>
    <row r="365" spans="1:8" ht="30" x14ac:dyDescent="0.25">
      <c r="A365" s="21" t="s">
        <v>465</v>
      </c>
      <c r="B365" s="21" t="s">
        <v>596</v>
      </c>
      <c r="C365" s="21" t="s">
        <v>27</v>
      </c>
      <c r="D365" s="21" t="s">
        <v>174</v>
      </c>
      <c r="E365" s="21" t="s">
        <v>95</v>
      </c>
      <c r="F365" s="21" t="s">
        <v>500</v>
      </c>
      <c r="G365" s="21" t="s">
        <v>512</v>
      </c>
    </row>
    <row r="366" spans="1:8" x14ac:dyDescent="0.25">
      <c r="A366" s="21" t="s">
        <v>465</v>
      </c>
      <c r="B366" s="21" t="s">
        <v>687</v>
      </c>
      <c r="C366" s="21" t="s">
        <v>7</v>
      </c>
      <c r="D366" s="21" t="s">
        <v>4</v>
      </c>
      <c r="E366" s="21" t="s">
        <v>244</v>
      </c>
      <c r="F366" s="21" t="s">
        <v>426</v>
      </c>
      <c r="G366" s="21" t="s">
        <v>429</v>
      </c>
      <c r="H366" s="22">
        <v>26000</v>
      </c>
    </row>
    <row r="367" spans="1:8" ht="30" x14ac:dyDescent="0.25">
      <c r="A367" s="21" t="s">
        <v>465</v>
      </c>
      <c r="B367" s="21" t="s">
        <v>687</v>
      </c>
      <c r="C367" s="21" t="s">
        <v>7</v>
      </c>
      <c r="D367" s="21" t="s">
        <v>157</v>
      </c>
      <c r="E367" s="21" t="s">
        <v>145</v>
      </c>
      <c r="F367" s="21" t="s">
        <v>426</v>
      </c>
      <c r="G367" s="21" t="s">
        <v>429</v>
      </c>
      <c r="H367" s="22">
        <v>25500</v>
      </c>
    </row>
    <row r="368" spans="1:8" ht="30" x14ac:dyDescent="0.25">
      <c r="A368" s="21" t="s">
        <v>469</v>
      </c>
      <c r="B368" s="28" t="s">
        <v>785</v>
      </c>
      <c r="C368" s="21" t="s">
        <v>7</v>
      </c>
      <c r="D368" s="21" t="s">
        <v>4</v>
      </c>
      <c r="E368" s="21" t="s">
        <v>31</v>
      </c>
      <c r="F368" t="s">
        <v>431</v>
      </c>
      <c r="G368" t="s">
        <v>490</v>
      </c>
      <c r="H368" s="26">
        <v>25400</v>
      </c>
    </row>
    <row r="369" spans="1:8" ht="30" x14ac:dyDescent="0.25">
      <c r="A369" s="21" t="s">
        <v>469</v>
      </c>
      <c r="B369" s="28" t="s">
        <v>786</v>
      </c>
      <c r="C369" s="21" t="s">
        <v>7</v>
      </c>
      <c r="D369" s="21" t="s">
        <v>4</v>
      </c>
      <c r="E369" s="21" t="s">
        <v>31</v>
      </c>
      <c r="F369" t="s">
        <v>491</v>
      </c>
      <c r="G369" t="s">
        <v>493</v>
      </c>
      <c r="H369" s="26">
        <v>25300</v>
      </c>
    </row>
    <row r="370" spans="1:8" x14ac:dyDescent="0.25">
      <c r="A370" s="21" t="s">
        <v>188</v>
      </c>
      <c r="B370" s="21" t="s">
        <v>660</v>
      </c>
      <c r="C370" s="21" t="s">
        <v>7</v>
      </c>
      <c r="D370" s="21" t="s">
        <v>121</v>
      </c>
      <c r="E370" s="21" t="s">
        <v>177</v>
      </c>
      <c r="F370" s="21" t="s">
        <v>424</v>
      </c>
      <c r="G370" s="21" t="s">
        <v>432</v>
      </c>
      <c r="H370" s="22">
        <v>25000</v>
      </c>
    </row>
    <row r="371" spans="1:8" ht="30" x14ac:dyDescent="0.25">
      <c r="A371" s="21" t="s">
        <v>472</v>
      </c>
      <c r="B371" s="29" t="s">
        <v>703</v>
      </c>
      <c r="C371" s="21" t="s">
        <v>27</v>
      </c>
      <c r="D371" s="21" t="s">
        <v>139</v>
      </c>
      <c r="E371" s="21" t="s">
        <v>302</v>
      </c>
      <c r="F371" s="29" t="s">
        <v>429</v>
      </c>
      <c r="G371" s="29" t="s">
        <v>515</v>
      </c>
      <c r="H371" s="30"/>
    </row>
    <row r="372" spans="1:8" x14ac:dyDescent="0.25">
      <c r="A372" s="21" t="s">
        <v>473</v>
      </c>
      <c r="B372" s="21" t="s">
        <v>735</v>
      </c>
      <c r="C372" s="21" t="s">
        <v>7</v>
      </c>
      <c r="D372" s="21" t="s">
        <v>121</v>
      </c>
      <c r="E372" s="21" t="s">
        <v>53</v>
      </c>
      <c r="F372" s="21" t="s">
        <v>424</v>
      </c>
      <c r="G372" s="21" t="s">
        <v>432</v>
      </c>
      <c r="H372" s="22">
        <v>25000</v>
      </c>
    </row>
    <row r="373" spans="1:8" x14ac:dyDescent="0.25">
      <c r="A373" s="21" t="s">
        <v>471</v>
      </c>
      <c r="B373" s="21" t="s">
        <v>750</v>
      </c>
      <c r="C373" s="21" t="s">
        <v>27</v>
      </c>
      <c r="D373" s="21" t="s">
        <v>189</v>
      </c>
      <c r="E373" s="21" t="s">
        <v>165</v>
      </c>
      <c r="F373" s="21" t="s">
        <v>424</v>
      </c>
      <c r="G373" s="21" t="s">
        <v>515</v>
      </c>
    </row>
    <row r="374" spans="1:8" ht="30" x14ac:dyDescent="0.25">
      <c r="A374" s="21" t="s">
        <v>473</v>
      </c>
      <c r="B374" s="21" t="s">
        <v>737</v>
      </c>
      <c r="C374" s="21" t="s">
        <v>7</v>
      </c>
      <c r="D374" s="21" t="s">
        <v>121</v>
      </c>
      <c r="E374" s="21" t="s">
        <v>192</v>
      </c>
      <c r="F374" s="21" t="s">
        <v>424</v>
      </c>
      <c r="G374" s="21" t="s">
        <v>432</v>
      </c>
      <c r="H374" s="22">
        <v>24000</v>
      </c>
    </row>
    <row r="375" spans="1:8" ht="30" x14ac:dyDescent="0.25">
      <c r="A375" s="21" t="s">
        <v>469</v>
      </c>
      <c r="B375" s="28" t="s">
        <v>785</v>
      </c>
      <c r="C375" s="21" t="s">
        <v>7</v>
      </c>
      <c r="D375" s="21" t="s">
        <v>4</v>
      </c>
      <c r="E375" s="21" t="s">
        <v>232</v>
      </c>
      <c r="F375" t="s">
        <v>432</v>
      </c>
      <c r="G375" t="s">
        <v>491</v>
      </c>
      <c r="H375" s="26">
        <v>23900</v>
      </c>
    </row>
    <row r="376" spans="1:8" x14ac:dyDescent="0.25">
      <c r="A376" s="21" t="s">
        <v>480</v>
      </c>
      <c r="B376" s="21" t="s">
        <v>610</v>
      </c>
      <c r="C376" s="21" t="s">
        <v>27</v>
      </c>
      <c r="D376" s="21" t="s">
        <v>189</v>
      </c>
      <c r="E376" s="21" t="s">
        <v>441</v>
      </c>
      <c r="F376" s="21" t="s">
        <v>424</v>
      </c>
      <c r="G376" s="21" t="s">
        <v>429</v>
      </c>
    </row>
    <row r="377" spans="1:8" ht="30" x14ac:dyDescent="0.25">
      <c r="A377" s="21" t="s">
        <v>366</v>
      </c>
      <c r="B377" s="21" t="s">
        <v>624</v>
      </c>
      <c r="C377" s="21" t="s">
        <v>7</v>
      </c>
      <c r="D377" s="21" t="s">
        <v>4</v>
      </c>
      <c r="E377" s="21" t="s">
        <v>232</v>
      </c>
      <c r="F377" s="21" t="s">
        <v>424</v>
      </c>
      <c r="G377" s="21" t="s">
        <v>424</v>
      </c>
      <c r="H377" s="22">
        <v>23000</v>
      </c>
    </row>
    <row r="378" spans="1:8" ht="30" x14ac:dyDescent="0.25">
      <c r="A378" s="21" t="s">
        <v>465</v>
      </c>
      <c r="B378" s="21" t="s">
        <v>688</v>
      </c>
      <c r="C378" s="21" t="s">
        <v>7</v>
      </c>
      <c r="D378" s="21" t="s">
        <v>230</v>
      </c>
      <c r="E378" s="21" t="s">
        <v>212</v>
      </c>
      <c r="F378" s="21" t="s">
        <v>425</v>
      </c>
      <c r="G378" s="21" t="s">
        <v>430</v>
      </c>
      <c r="H378" s="22">
        <v>22000</v>
      </c>
    </row>
    <row r="379" spans="1:8" ht="45" x14ac:dyDescent="0.25">
      <c r="A379" s="21" t="s">
        <v>469</v>
      </c>
      <c r="B379" s="21" t="s">
        <v>612</v>
      </c>
      <c r="C379" s="21" t="s">
        <v>27</v>
      </c>
      <c r="D379" s="21" t="s">
        <v>446</v>
      </c>
      <c r="E379" s="21" t="s">
        <v>447</v>
      </c>
      <c r="F379" s="21" t="s">
        <v>425</v>
      </c>
      <c r="G379" s="21" t="s">
        <v>428</v>
      </c>
    </row>
    <row r="380" spans="1:8" ht="30" x14ac:dyDescent="0.25">
      <c r="A380" s="21" t="s">
        <v>188</v>
      </c>
      <c r="B380" s="21" t="s">
        <v>658</v>
      </c>
      <c r="C380" s="21" t="s">
        <v>7</v>
      </c>
      <c r="D380" s="21" t="s">
        <v>174</v>
      </c>
      <c r="E380" s="21" t="s">
        <v>164</v>
      </c>
      <c r="F380" s="21" t="s">
        <v>424</v>
      </c>
      <c r="G380" s="21" t="s">
        <v>432</v>
      </c>
      <c r="H380" s="22">
        <v>20000</v>
      </c>
    </row>
    <row r="381" spans="1:8" ht="30" x14ac:dyDescent="0.25">
      <c r="A381" s="21" t="s">
        <v>318</v>
      </c>
      <c r="B381" s="21" t="s">
        <v>713</v>
      </c>
      <c r="C381" s="21" t="s">
        <v>7</v>
      </c>
      <c r="D381" s="21" t="s">
        <v>157</v>
      </c>
      <c r="E381" s="21" t="s">
        <v>439</v>
      </c>
      <c r="F381" s="21" t="s">
        <v>425</v>
      </c>
      <c r="G381" s="21" t="s">
        <v>430</v>
      </c>
      <c r="H381" s="22">
        <v>20000</v>
      </c>
    </row>
    <row r="382" spans="1:8" ht="30" x14ac:dyDescent="0.25">
      <c r="A382" s="21" t="s">
        <v>473</v>
      </c>
      <c r="B382" s="21" t="s">
        <v>726</v>
      </c>
      <c r="C382" s="21" t="s">
        <v>7</v>
      </c>
      <c r="D382" s="21" t="s">
        <v>157</v>
      </c>
      <c r="E382" s="21" t="s">
        <v>308</v>
      </c>
      <c r="F382" s="21" t="s">
        <v>424</v>
      </c>
      <c r="G382" s="21" t="s">
        <v>432</v>
      </c>
      <c r="H382" s="22">
        <v>20000</v>
      </c>
    </row>
    <row r="383" spans="1:8" ht="30" x14ac:dyDescent="0.25">
      <c r="A383" s="21" t="s">
        <v>473</v>
      </c>
      <c r="B383" s="21" t="s">
        <v>736</v>
      </c>
      <c r="C383" s="21" t="s">
        <v>7</v>
      </c>
      <c r="D383" s="21" t="s">
        <v>487</v>
      </c>
      <c r="E383" s="21" t="s">
        <v>62</v>
      </c>
      <c r="F383" s="21" t="s">
        <v>424</v>
      </c>
      <c r="G383" s="21" t="s">
        <v>432</v>
      </c>
      <c r="H383" s="22">
        <v>20000</v>
      </c>
    </row>
    <row r="384" spans="1:8" x14ac:dyDescent="0.25">
      <c r="A384" s="21" t="s">
        <v>471</v>
      </c>
      <c r="B384" s="21" t="s">
        <v>752</v>
      </c>
      <c r="C384" s="21" t="s">
        <v>27</v>
      </c>
      <c r="D384" s="21" t="s">
        <v>189</v>
      </c>
      <c r="E384" s="21" t="s">
        <v>39</v>
      </c>
      <c r="F384" s="21" t="s">
        <v>424</v>
      </c>
      <c r="G384" s="21" t="s">
        <v>426</v>
      </c>
    </row>
    <row r="385" spans="1:8" ht="30" x14ac:dyDescent="0.25">
      <c r="A385" s="21" t="s">
        <v>465</v>
      </c>
      <c r="B385" s="21" t="s">
        <v>688</v>
      </c>
      <c r="C385" s="21" t="s">
        <v>7</v>
      </c>
      <c r="D385" s="21" t="s">
        <v>189</v>
      </c>
      <c r="E385" s="21" t="s">
        <v>235</v>
      </c>
      <c r="F385" s="21" t="s">
        <v>425</v>
      </c>
      <c r="G385" s="21" t="s">
        <v>430</v>
      </c>
      <c r="H385" s="22">
        <v>18000</v>
      </c>
    </row>
    <row r="386" spans="1:8" x14ac:dyDescent="0.25">
      <c r="A386" s="21" t="s">
        <v>466</v>
      </c>
      <c r="B386" s="21" t="s">
        <v>782</v>
      </c>
      <c r="C386" s="21" t="s">
        <v>7</v>
      </c>
      <c r="D386" s="21" t="s">
        <v>121</v>
      </c>
      <c r="E386" s="21" t="s">
        <v>143</v>
      </c>
      <c r="F386" s="21" t="s">
        <v>424</v>
      </c>
      <c r="G386" s="21" t="s">
        <v>426</v>
      </c>
      <c r="H386" s="22">
        <f>20000/119*100</f>
        <v>16806.722689075632</v>
      </c>
    </row>
    <row r="387" spans="1:8" ht="30" x14ac:dyDescent="0.25">
      <c r="A387" s="21" t="s">
        <v>188</v>
      </c>
      <c r="B387" s="21" t="s">
        <v>648</v>
      </c>
      <c r="C387" s="21" t="s">
        <v>7</v>
      </c>
      <c r="D387" s="21" t="s">
        <v>157</v>
      </c>
      <c r="E387" s="21" t="s">
        <v>314</v>
      </c>
      <c r="F387" s="21" t="s">
        <v>424</v>
      </c>
      <c r="G387" s="21" t="s">
        <v>432</v>
      </c>
      <c r="H387" s="22">
        <v>15000</v>
      </c>
    </row>
    <row r="388" spans="1:8" ht="30" x14ac:dyDescent="0.25">
      <c r="A388" s="21" t="s">
        <v>188</v>
      </c>
      <c r="B388" s="21" t="s">
        <v>652</v>
      </c>
      <c r="C388" s="21" t="s">
        <v>7</v>
      </c>
      <c r="D388" s="21" t="s">
        <v>446</v>
      </c>
      <c r="E388" s="21" t="s">
        <v>459</v>
      </c>
      <c r="F388" s="21" t="s">
        <v>424</v>
      </c>
      <c r="G388" s="21" t="s">
        <v>432</v>
      </c>
      <c r="H388" s="22">
        <v>15000</v>
      </c>
    </row>
    <row r="389" spans="1:8" ht="30" x14ac:dyDescent="0.25">
      <c r="A389" s="21" t="s">
        <v>473</v>
      </c>
      <c r="B389" s="21" t="s">
        <v>726</v>
      </c>
      <c r="C389" s="21" t="s">
        <v>7</v>
      </c>
      <c r="D389" s="21" t="s">
        <v>230</v>
      </c>
      <c r="E389" s="21" t="s">
        <v>115</v>
      </c>
      <c r="F389" s="21" t="s">
        <v>424</v>
      </c>
      <c r="G389" s="21" t="s">
        <v>432</v>
      </c>
      <c r="H389" s="22">
        <v>15000</v>
      </c>
    </row>
    <row r="390" spans="1:8" ht="30" x14ac:dyDescent="0.25">
      <c r="A390" s="21" t="s">
        <v>473</v>
      </c>
      <c r="B390" s="21" t="s">
        <v>728</v>
      </c>
      <c r="C390" s="21" t="s">
        <v>7</v>
      </c>
      <c r="D390" s="21" t="s">
        <v>157</v>
      </c>
      <c r="E390" s="21" t="s">
        <v>258</v>
      </c>
      <c r="F390" s="21" t="s">
        <v>424</v>
      </c>
      <c r="G390" s="21" t="s">
        <v>432</v>
      </c>
      <c r="H390" s="22">
        <v>15000</v>
      </c>
    </row>
    <row r="391" spans="1:8" ht="30" x14ac:dyDescent="0.25">
      <c r="A391" s="21" t="s">
        <v>473</v>
      </c>
      <c r="B391" s="21" t="s">
        <v>730</v>
      </c>
      <c r="C391" s="21" t="s">
        <v>7</v>
      </c>
      <c r="D391" s="21" t="s">
        <v>230</v>
      </c>
      <c r="E391" s="21" t="s">
        <v>261</v>
      </c>
      <c r="F391" s="21" t="s">
        <v>424</v>
      </c>
      <c r="G391" s="21" t="s">
        <v>432</v>
      </c>
      <c r="H391" s="22">
        <v>15000</v>
      </c>
    </row>
    <row r="392" spans="1:8" ht="30" x14ac:dyDescent="0.25">
      <c r="A392" s="21" t="s">
        <v>473</v>
      </c>
      <c r="B392" s="21" t="s">
        <v>731</v>
      </c>
      <c r="C392" s="21" t="s">
        <v>7</v>
      </c>
      <c r="D392" s="21" t="s">
        <v>4</v>
      </c>
      <c r="E392" s="21" t="s">
        <v>105</v>
      </c>
      <c r="F392" s="21" t="s">
        <v>424</v>
      </c>
      <c r="G392" s="21" t="s">
        <v>432</v>
      </c>
      <c r="H392" s="22">
        <v>15000</v>
      </c>
    </row>
    <row r="393" spans="1:8" ht="30" x14ac:dyDescent="0.25">
      <c r="A393" s="21" t="s">
        <v>473</v>
      </c>
      <c r="B393" s="21" t="s">
        <v>734</v>
      </c>
      <c r="C393" s="21" t="s">
        <v>7</v>
      </c>
      <c r="D393" s="21" t="s">
        <v>4</v>
      </c>
      <c r="E393" s="21" t="s">
        <v>358</v>
      </c>
      <c r="F393" s="21" t="s">
        <v>424</v>
      </c>
      <c r="G393" s="21" t="s">
        <v>432</v>
      </c>
      <c r="H393" s="22">
        <v>15000</v>
      </c>
    </row>
    <row r="394" spans="1:8" ht="30" x14ac:dyDescent="0.25">
      <c r="A394" s="21" t="s">
        <v>366</v>
      </c>
      <c r="B394" s="21" t="s">
        <v>624</v>
      </c>
      <c r="C394" s="21" t="s">
        <v>7</v>
      </c>
      <c r="D394" s="21" t="s">
        <v>4</v>
      </c>
      <c r="E394" s="21" t="s">
        <v>337</v>
      </c>
      <c r="F394" s="21" t="s">
        <v>424</v>
      </c>
      <c r="G394" s="21" t="s">
        <v>425</v>
      </c>
      <c r="H394" s="22">
        <v>14000</v>
      </c>
    </row>
    <row r="395" spans="1:8" ht="30" x14ac:dyDescent="0.25">
      <c r="A395" s="21" t="s">
        <v>473</v>
      </c>
      <c r="B395" s="21" t="s">
        <v>733</v>
      </c>
      <c r="C395" s="21" t="s">
        <v>7</v>
      </c>
      <c r="D395" s="21" t="s">
        <v>157</v>
      </c>
      <c r="E395" s="21" t="s">
        <v>356</v>
      </c>
      <c r="F395" s="21" t="s">
        <v>424</v>
      </c>
      <c r="G395" s="21" t="s">
        <v>432</v>
      </c>
      <c r="H395" s="22">
        <v>13000</v>
      </c>
    </row>
    <row r="396" spans="1:8" ht="30" x14ac:dyDescent="0.25">
      <c r="A396" s="21" t="s">
        <v>465</v>
      </c>
      <c r="B396" s="21" t="s">
        <v>688</v>
      </c>
      <c r="C396" s="21" t="s">
        <v>7</v>
      </c>
      <c r="D396" s="21" t="s">
        <v>4</v>
      </c>
      <c r="E396" s="21" t="s">
        <v>346</v>
      </c>
      <c r="F396" s="21" t="s">
        <v>425</v>
      </c>
      <c r="G396" s="21" t="s">
        <v>430</v>
      </c>
      <c r="H396" s="22">
        <v>11900</v>
      </c>
    </row>
    <row r="397" spans="1:8" x14ac:dyDescent="0.25">
      <c r="A397" s="21" t="s">
        <v>465</v>
      </c>
      <c r="B397" s="21" t="s">
        <v>687</v>
      </c>
      <c r="C397" s="21" t="s">
        <v>7</v>
      </c>
      <c r="D397" s="21" t="s">
        <v>4</v>
      </c>
      <c r="E397" s="21" t="s">
        <v>295</v>
      </c>
      <c r="F397" s="21" t="s">
        <v>426</v>
      </c>
      <c r="G397" s="21" t="s">
        <v>429</v>
      </c>
      <c r="H397" s="22">
        <v>11500</v>
      </c>
    </row>
    <row r="398" spans="1:8" ht="30" x14ac:dyDescent="0.25">
      <c r="A398" s="21" t="s">
        <v>474</v>
      </c>
      <c r="B398" s="21" t="s">
        <v>521</v>
      </c>
      <c r="C398" s="21" t="s">
        <v>7</v>
      </c>
      <c r="D398" s="21" t="s">
        <v>4</v>
      </c>
      <c r="E398" s="21" t="s">
        <v>341</v>
      </c>
      <c r="F398" s="21" t="s">
        <v>428</v>
      </c>
      <c r="G398" s="21" t="s">
        <v>429</v>
      </c>
      <c r="H398" s="22">
        <v>10000</v>
      </c>
    </row>
    <row r="399" spans="1:8" ht="30" x14ac:dyDescent="0.25">
      <c r="A399" s="21" t="s">
        <v>474</v>
      </c>
      <c r="B399" s="21" t="s">
        <v>521</v>
      </c>
      <c r="C399" s="21" t="s">
        <v>7</v>
      </c>
      <c r="D399" s="21" t="s">
        <v>4</v>
      </c>
      <c r="E399" s="21" t="s">
        <v>232</v>
      </c>
      <c r="F399" s="21" t="s">
        <v>427</v>
      </c>
      <c r="G399" s="21" t="s">
        <v>429</v>
      </c>
      <c r="H399" s="22">
        <v>10000</v>
      </c>
    </row>
    <row r="400" spans="1:8" x14ac:dyDescent="0.25">
      <c r="A400" s="21" t="s">
        <v>475</v>
      </c>
      <c r="B400" s="21" t="s">
        <v>547</v>
      </c>
      <c r="C400" s="21" t="s">
        <v>27</v>
      </c>
      <c r="D400" s="21" t="s">
        <v>87</v>
      </c>
      <c r="E400" s="21" t="s">
        <v>12</v>
      </c>
      <c r="F400" s="21" t="s">
        <v>424</v>
      </c>
      <c r="G400" s="21" t="s">
        <v>505</v>
      </c>
    </row>
    <row r="401" spans="1:8" ht="30" x14ac:dyDescent="0.25">
      <c r="A401" s="21" t="s">
        <v>469</v>
      </c>
      <c r="B401" s="21" t="s">
        <v>613</v>
      </c>
      <c r="C401" s="21" t="s">
        <v>27</v>
      </c>
      <c r="D401" s="21" t="s">
        <v>5</v>
      </c>
      <c r="E401" s="21" t="s">
        <v>34</v>
      </c>
      <c r="F401" s="21" t="s">
        <v>425</v>
      </c>
      <c r="G401" s="21" t="s">
        <v>428</v>
      </c>
    </row>
    <row r="402" spans="1:8" ht="30" x14ac:dyDescent="0.25">
      <c r="A402" s="21" t="s">
        <v>188</v>
      </c>
      <c r="B402" s="21" t="s">
        <v>656</v>
      </c>
      <c r="C402" s="21" t="s">
        <v>7</v>
      </c>
      <c r="D402" s="21" t="s">
        <v>174</v>
      </c>
      <c r="E402" s="21" t="s">
        <v>164</v>
      </c>
      <c r="F402" s="21" t="s">
        <v>424</v>
      </c>
      <c r="G402" s="21" t="s">
        <v>432</v>
      </c>
      <c r="H402" s="22">
        <v>10000</v>
      </c>
    </row>
    <row r="403" spans="1:8" ht="30" x14ac:dyDescent="0.25">
      <c r="A403" s="21" t="s">
        <v>188</v>
      </c>
      <c r="B403" s="21" t="s">
        <v>659</v>
      </c>
      <c r="C403" s="21" t="s">
        <v>7</v>
      </c>
      <c r="D403" s="21" t="s">
        <v>157</v>
      </c>
      <c r="E403" s="21" t="s">
        <v>314</v>
      </c>
      <c r="F403" s="21" t="s">
        <v>424</v>
      </c>
      <c r="G403" s="21" t="s">
        <v>432</v>
      </c>
      <c r="H403" s="22">
        <v>10000</v>
      </c>
    </row>
    <row r="404" spans="1:8" ht="30" x14ac:dyDescent="0.25">
      <c r="A404" s="21" t="s">
        <v>188</v>
      </c>
      <c r="B404" s="21" t="s">
        <v>661</v>
      </c>
      <c r="C404" s="21" t="s">
        <v>7</v>
      </c>
      <c r="D404" s="21" t="s">
        <v>157</v>
      </c>
      <c r="E404" s="21" t="s">
        <v>314</v>
      </c>
      <c r="F404" s="21" t="s">
        <v>424</v>
      </c>
      <c r="G404" s="21" t="s">
        <v>432</v>
      </c>
      <c r="H404" s="22">
        <v>10000</v>
      </c>
    </row>
    <row r="405" spans="1:8" ht="30" x14ac:dyDescent="0.25">
      <c r="A405" s="21" t="s">
        <v>188</v>
      </c>
      <c r="B405" s="21" t="s">
        <v>663</v>
      </c>
      <c r="C405" s="21" t="s">
        <v>7</v>
      </c>
      <c r="D405" s="21" t="s">
        <v>157</v>
      </c>
      <c r="E405" s="21" t="s">
        <v>314</v>
      </c>
      <c r="F405" s="21" t="s">
        <v>424</v>
      </c>
      <c r="G405" s="21" t="s">
        <v>432</v>
      </c>
      <c r="H405" s="22">
        <v>10000</v>
      </c>
    </row>
    <row r="406" spans="1:8" ht="30" x14ac:dyDescent="0.25">
      <c r="A406" s="21" t="s">
        <v>188</v>
      </c>
      <c r="B406" s="21" t="s">
        <v>664</v>
      </c>
      <c r="C406" s="21" t="s">
        <v>7</v>
      </c>
      <c r="D406" s="21" t="s">
        <v>157</v>
      </c>
      <c r="E406" s="21" t="s">
        <v>314</v>
      </c>
      <c r="F406" s="21" t="s">
        <v>424</v>
      </c>
      <c r="G406" s="21" t="s">
        <v>432</v>
      </c>
      <c r="H406" s="22">
        <v>10000</v>
      </c>
    </row>
    <row r="407" spans="1:8" ht="30" x14ac:dyDescent="0.25">
      <c r="A407" s="21" t="s">
        <v>188</v>
      </c>
      <c r="B407" s="21" t="s">
        <v>667</v>
      </c>
      <c r="C407" s="21" t="s">
        <v>7</v>
      </c>
      <c r="D407" s="21" t="s">
        <v>157</v>
      </c>
      <c r="E407" s="21" t="s">
        <v>314</v>
      </c>
      <c r="F407" s="21" t="s">
        <v>424</v>
      </c>
      <c r="G407" s="21" t="s">
        <v>432</v>
      </c>
      <c r="H407" s="22">
        <v>10000</v>
      </c>
    </row>
    <row r="408" spans="1:8" ht="30" x14ac:dyDescent="0.25">
      <c r="A408" s="21" t="s">
        <v>188</v>
      </c>
      <c r="B408" s="21" t="s">
        <v>668</v>
      </c>
      <c r="C408" s="21" t="s">
        <v>7</v>
      </c>
      <c r="D408" s="21" t="s">
        <v>446</v>
      </c>
      <c r="E408" s="21" t="s">
        <v>458</v>
      </c>
      <c r="F408" s="21" t="s">
        <v>424</v>
      </c>
      <c r="G408" s="21" t="s">
        <v>432</v>
      </c>
      <c r="H408" s="22">
        <v>10000</v>
      </c>
    </row>
    <row r="409" spans="1:8" ht="30" x14ac:dyDescent="0.25">
      <c r="A409" s="21" t="s">
        <v>188</v>
      </c>
      <c r="B409" s="21" t="s">
        <v>669</v>
      </c>
      <c r="C409" s="21" t="s">
        <v>7</v>
      </c>
      <c r="D409" s="21" t="s">
        <v>446</v>
      </c>
      <c r="E409" s="21" t="s">
        <v>459</v>
      </c>
      <c r="F409" s="21" t="s">
        <v>424</v>
      </c>
      <c r="G409" s="21" t="s">
        <v>432</v>
      </c>
      <c r="H409" s="22">
        <v>10000</v>
      </c>
    </row>
    <row r="410" spans="1:8" ht="30" x14ac:dyDescent="0.25">
      <c r="A410" s="21" t="s">
        <v>465</v>
      </c>
      <c r="B410" s="21" t="s">
        <v>685</v>
      </c>
      <c r="C410" s="21" t="s">
        <v>47</v>
      </c>
      <c r="D410" s="21" t="s">
        <v>28</v>
      </c>
      <c r="E410" s="21" t="s">
        <v>204</v>
      </c>
      <c r="F410" s="21" t="s">
        <v>429</v>
      </c>
      <c r="G410" s="21" t="s">
        <v>515</v>
      </c>
    </row>
    <row r="411" spans="1:8" ht="30" x14ac:dyDescent="0.25">
      <c r="A411" s="21" t="s">
        <v>318</v>
      </c>
      <c r="B411" s="21" t="s">
        <v>712</v>
      </c>
      <c r="C411" s="21" t="s">
        <v>7</v>
      </c>
      <c r="D411" s="21" t="s">
        <v>157</v>
      </c>
      <c r="E411" s="21" t="s">
        <v>128</v>
      </c>
      <c r="F411" s="21" t="s">
        <v>424</v>
      </c>
      <c r="G411" s="21" t="s">
        <v>428</v>
      </c>
      <c r="H411" s="22">
        <v>10000</v>
      </c>
    </row>
    <row r="412" spans="1:8" ht="45" x14ac:dyDescent="0.25">
      <c r="A412" s="21" t="s">
        <v>318</v>
      </c>
      <c r="B412" s="21" t="s">
        <v>715</v>
      </c>
      <c r="C412" s="21" t="s">
        <v>27</v>
      </c>
      <c r="D412" s="21" t="s">
        <v>446</v>
      </c>
      <c r="E412" s="21" t="s">
        <v>450</v>
      </c>
      <c r="F412" s="21" t="s">
        <v>424</v>
      </c>
      <c r="G412" s="21" t="s">
        <v>430</v>
      </c>
    </row>
    <row r="413" spans="1:8" ht="30" x14ac:dyDescent="0.25">
      <c r="A413" s="21" t="s">
        <v>473</v>
      </c>
      <c r="B413" s="21" t="s">
        <v>722</v>
      </c>
      <c r="C413" s="21" t="s">
        <v>7</v>
      </c>
      <c r="D413" s="21" t="s">
        <v>4</v>
      </c>
      <c r="E413" s="21" t="s">
        <v>232</v>
      </c>
      <c r="F413" s="21" t="s">
        <v>424</v>
      </c>
      <c r="G413" s="21" t="s">
        <v>432</v>
      </c>
      <c r="H413" s="22">
        <v>10000</v>
      </c>
    </row>
    <row r="414" spans="1:8" ht="30" x14ac:dyDescent="0.25">
      <c r="A414" s="21" t="s">
        <v>473</v>
      </c>
      <c r="B414" s="21" t="s">
        <v>723</v>
      </c>
      <c r="C414" s="21" t="s">
        <v>7</v>
      </c>
      <c r="D414" s="21" t="s">
        <v>446</v>
      </c>
      <c r="E414" s="21" t="s">
        <v>459</v>
      </c>
      <c r="F414" s="21" t="s">
        <v>424</v>
      </c>
      <c r="G414" s="21" t="s">
        <v>432</v>
      </c>
      <c r="H414" s="22">
        <v>10000</v>
      </c>
    </row>
    <row r="415" spans="1:8" ht="30" x14ac:dyDescent="0.25">
      <c r="A415" s="21" t="s">
        <v>473</v>
      </c>
      <c r="B415" s="21" t="s">
        <v>725</v>
      </c>
      <c r="C415" s="21" t="s">
        <v>7</v>
      </c>
      <c r="D415" s="21" t="s">
        <v>157</v>
      </c>
      <c r="E415" s="21" t="s">
        <v>277</v>
      </c>
      <c r="F415" s="21" t="s">
        <v>424</v>
      </c>
      <c r="G415" s="21" t="s">
        <v>432</v>
      </c>
      <c r="H415" s="22">
        <v>10000</v>
      </c>
    </row>
    <row r="416" spans="1:8" ht="30" x14ac:dyDescent="0.25">
      <c r="A416" s="21" t="s">
        <v>473</v>
      </c>
      <c r="B416" s="21" t="s">
        <v>727</v>
      </c>
      <c r="C416" s="21" t="s">
        <v>7</v>
      </c>
      <c r="D416" s="21" t="s">
        <v>4</v>
      </c>
      <c r="E416" s="21" t="s">
        <v>244</v>
      </c>
      <c r="F416" s="21" t="s">
        <v>424</v>
      </c>
      <c r="G416" s="21" t="s">
        <v>432</v>
      </c>
      <c r="H416" s="22">
        <v>10000</v>
      </c>
    </row>
    <row r="417" spans="1:8" ht="30" x14ac:dyDescent="0.25">
      <c r="A417" s="21" t="s">
        <v>473</v>
      </c>
      <c r="B417" s="21" t="s">
        <v>729</v>
      </c>
      <c r="C417" s="21" t="s">
        <v>7</v>
      </c>
      <c r="D417" s="21" t="s">
        <v>4</v>
      </c>
      <c r="E417" s="21" t="s">
        <v>295</v>
      </c>
      <c r="F417" s="21" t="s">
        <v>424</v>
      </c>
      <c r="G417" s="21" t="s">
        <v>432</v>
      </c>
      <c r="H417" s="22">
        <v>10000</v>
      </c>
    </row>
    <row r="418" spans="1:8" ht="30" x14ac:dyDescent="0.25">
      <c r="A418" s="21" t="s">
        <v>473</v>
      </c>
      <c r="B418" s="21" t="s">
        <v>732</v>
      </c>
      <c r="C418" s="21" t="s">
        <v>7</v>
      </c>
      <c r="D418" s="21" t="s">
        <v>8</v>
      </c>
      <c r="E418" s="21" t="s">
        <v>419</v>
      </c>
      <c r="F418" s="21" t="s">
        <v>424</v>
      </c>
      <c r="G418" s="21" t="s">
        <v>432</v>
      </c>
      <c r="H418" s="22">
        <v>10000</v>
      </c>
    </row>
    <row r="419" spans="1:8" ht="30" x14ac:dyDescent="0.25">
      <c r="A419" s="21" t="s">
        <v>473</v>
      </c>
      <c r="B419" s="21" t="s">
        <v>738</v>
      </c>
      <c r="C419" s="21" t="s">
        <v>7</v>
      </c>
      <c r="D419" s="21" t="s">
        <v>4</v>
      </c>
      <c r="E419" s="21" t="s">
        <v>295</v>
      </c>
      <c r="F419" s="21" t="s">
        <v>424</v>
      </c>
      <c r="G419" s="21" t="s">
        <v>432</v>
      </c>
      <c r="H419" s="22">
        <v>10000</v>
      </c>
    </row>
    <row r="420" spans="1:8" ht="30" x14ac:dyDescent="0.25">
      <c r="A420" s="21" t="s">
        <v>473</v>
      </c>
      <c r="B420" s="21" t="s">
        <v>739</v>
      </c>
      <c r="C420" s="21" t="s">
        <v>7</v>
      </c>
      <c r="D420" s="21" t="s">
        <v>4</v>
      </c>
      <c r="E420" s="21" t="s">
        <v>244</v>
      </c>
      <c r="F420" s="21" t="s">
        <v>424</v>
      </c>
      <c r="G420" s="21" t="s">
        <v>432</v>
      </c>
      <c r="H420" s="22">
        <v>10000</v>
      </c>
    </row>
    <row r="421" spans="1:8" x14ac:dyDescent="0.25">
      <c r="A421" s="21" t="s">
        <v>465</v>
      </c>
      <c r="B421" s="21" t="s">
        <v>688</v>
      </c>
      <c r="C421" s="21" t="s">
        <v>7</v>
      </c>
      <c r="D421" s="21" t="s">
        <v>4</v>
      </c>
      <c r="E421" s="21" t="s">
        <v>295</v>
      </c>
      <c r="F421" s="21" t="s">
        <v>425</v>
      </c>
      <c r="G421" s="21" t="s">
        <v>430</v>
      </c>
      <c r="H421" s="22">
        <v>7500</v>
      </c>
    </row>
    <row r="422" spans="1:8" ht="30" x14ac:dyDescent="0.25">
      <c r="A422" s="21" t="s">
        <v>469</v>
      </c>
      <c r="B422" s="28" t="s">
        <v>785</v>
      </c>
      <c r="C422" s="21" t="s">
        <v>7</v>
      </c>
      <c r="D422" s="21" t="s">
        <v>157</v>
      </c>
      <c r="E422" s="21" t="s">
        <v>110</v>
      </c>
      <c r="F422" t="s">
        <v>429</v>
      </c>
      <c r="G422" t="s">
        <v>432</v>
      </c>
      <c r="H422" s="26">
        <v>7200</v>
      </c>
    </row>
    <row r="423" spans="1:8" ht="30" x14ac:dyDescent="0.25">
      <c r="A423" s="21" t="s">
        <v>469</v>
      </c>
      <c r="B423" s="28" t="s">
        <v>786</v>
      </c>
      <c r="C423" s="21" t="s">
        <v>7</v>
      </c>
      <c r="D423" s="21" t="s">
        <v>157</v>
      </c>
      <c r="E423" s="21" t="s">
        <v>110</v>
      </c>
      <c r="F423" t="s">
        <v>490</v>
      </c>
      <c r="G423" t="s">
        <v>493</v>
      </c>
      <c r="H423" s="26">
        <v>6500</v>
      </c>
    </row>
    <row r="424" spans="1:8" ht="30" x14ac:dyDescent="0.25">
      <c r="A424" s="21" t="s">
        <v>465</v>
      </c>
      <c r="B424" s="21" t="s">
        <v>688</v>
      </c>
      <c r="C424" s="21" t="s">
        <v>7</v>
      </c>
      <c r="D424" s="21" t="s">
        <v>157</v>
      </c>
      <c r="E424" s="21" t="s">
        <v>438</v>
      </c>
      <c r="F424" s="21" t="s">
        <v>425</v>
      </c>
      <c r="G424" s="21" t="s">
        <v>430</v>
      </c>
      <c r="H424" s="22">
        <v>6000</v>
      </c>
    </row>
    <row r="425" spans="1:8" ht="30" x14ac:dyDescent="0.25">
      <c r="A425" s="21" t="s">
        <v>470</v>
      </c>
      <c r="B425" s="21" t="s">
        <v>606</v>
      </c>
      <c r="C425" s="21" t="s">
        <v>27</v>
      </c>
      <c r="D425" s="21" t="s">
        <v>203</v>
      </c>
      <c r="E425" s="21" t="s">
        <v>259</v>
      </c>
      <c r="F425" s="24"/>
      <c r="G425" s="24" t="s">
        <v>432</v>
      </c>
    </row>
    <row r="426" spans="1:8" x14ac:dyDescent="0.25">
      <c r="A426" s="21" t="s">
        <v>470</v>
      </c>
      <c r="B426" s="21" t="s">
        <v>605</v>
      </c>
      <c r="C426" s="21" t="s">
        <v>27</v>
      </c>
      <c r="D426" s="21" t="s">
        <v>87</v>
      </c>
      <c r="E426" s="21" t="s">
        <v>12</v>
      </c>
      <c r="F426" s="21" t="s">
        <v>424</v>
      </c>
      <c r="G426" s="21" t="s">
        <v>426</v>
      </c>
    </row>
    <row r="427" spans="1:8" x14ac:dyDescent="0.25">
      <c r="A427" s="21" t="s">
        <v>470</v>
      </c>
      <c r="B427" s="21" t="s">
        <v>605</v>
      </c>
      <c r="C427" s="21" t="s">
        <v>27</v>
      </c>
      <c r="D427" s="21" t="s">
        <v>87</v>
      </c>
      <c r="E427" s="21" t="s">
        <v>12</v>
      </c>
      <c r="F427" s="21" t="s">
        <v>427</v>
      </c>
      <c r="G427" s="21" t="s">
        <v>429</v>
      </c>
    </row>
    <row r="428" spans="1:8" x14ac:dyDescent="0.25">
      <c r="A428" s="21" t="s">
        <v>470</v>
      </c>
      <c r="B428" s="21" t="s">
        <v>605</v>
      </c>
      <c r="C428" s="21" t="s">
        <v>27</v>
      </c>
      <c r="D428" s="21" t="s">
        <v>87</v>
      </c>
      <c r="E428" s="21" t="s">
        <v>12</v>
      </c>
      <c r="F428" s="21" t="s">
        <v>430</v>
      </c>
      <c r="G428" s="21" t="s">
        <v>432</v>
      </c>
    </row>
    <row r="429" spans="1:8" x14ac:dyDescent="0.25">
      <c r="A429" s="21" t="s">
        <v>470</v>
      </c>
      <c r="B429" s="21" t="s">
        <v>605</v>
      </c>
      <c r="C429" s="21" t="s">
        <v>27</v>
      </c>
      <c r="D429" s="21" t="s">
        <v>87</v>
      </c>
      <c r="E429" s="21" t="s">
        <v>12</v>
      </c>
      <c r="F429" s="21" t="s">
        <v>490</v>
      </c>
      <c r="G429" s="21" t="s">
        <v>492</v>
      </c>
    </row>
    <row r="430" spans="1:8" x14ac:dyDescent="0.25">
      <c r="A430" s="21" t="s">
        <v>173</v>
      </c>
      <c r="B430" s="21" t="s">
        <v>742</v>
      </c>
      <c r="C430" s="21" t="s">
        <v>47</v>
      </c>
      <c r="D430" s="21" t="s">
        <v>189</v>
      </c>
      <c r="E430" s="21" t="s">
        <v>165</v>
      </c>
      <c r="F430" s="21" t="s">
        <v>427</v>
      </c>
      <c r="G430" s="21" t="s">
        <v>515</v>
      </c>
    </row>
    <row r="431" spans="1:8" ht="30" x14ac:dyDescent="0.25">
      <c r="A431" s="21" t="s">
        <v>173</v>
      </c>
      <c r="B431" s="21" t="s">
        <v>743</v>
      </c>
      <c r="C431" s="21" t="s">
        <v>47</v>
      </c>
      <c r="D431" s="21" t="s">
        <v>189</v>
      </c>
      <c r="E431" s="21" t="s">
        <v>165</v>
      </c>
      <c r="F431" s="21" t="s">
        <v>427</v>
      </c>
      <c r="G431" s="21" t="s">
        <v>515</v>
      </c>
    </row>
    <row r="432" spans="1:8" x14ac:dyDescent="0.25">
      <c r="A432" s="21" t="s">
        <v>173</v>
      </c>
      <c r="B432" s="21" t="s">
        <v>744</v>
      </c>
      <c r="C432" s="21" t="s">
        <v>47</v>
      </c>
      <c r="D432" s="21" t="s">
        <v>189</v>
      </c>
      <c r="E432" s="21" t="s">
        <v>165</v>
      </c>
      <c r="F432" s="21" t="s">
        <v>427</v>
      </c>
      <c r="G432" s="21" t="s">
        <v>515</v>
      </c>
    </row>
    <row r="433" spans="1:8" x14ac:dyDescent="0.25">
      <c r="A433" s="21" t="s">
        <v>469</v>
      </c>
      <c r="B433" t="s">
        <v>611</v>
      </c>
      <c r="C433" s="21" t="s">
        <v>27</v>
      </c>
      <c r="D433" s="21" t="s">
        <v>189</v>
      </c>
      <c r="E433" s="21" t="s">
        <v>247</v>
      </c>
      <c r="F433" t="s">
        <v>424</v>
      </c>
      <c r="G433" t="s">
        <v>432</v>
      </c>
      <c r="H433" s="26"/>
    </row>
    <row r="434" spans="1:8" ht="45" x14ac:dyDescent="0.25">
      <c r="A434" s="21" t="s">
        <v>469</v>
      </c>
      <c r="B434" t="s">
        <v>612</v>
      </c>
      <c r="C434" s="21" t="s">
        <v>27</v>
      </c>
      <c r="D434" s="21" t="s">
        <v>446</v>
      </c>
      <c r="E434" s="21" t="s">
        <v>447</v>
      </c>
      <c r="F434" t="s">
        <v>425</v>
      </c>
      <c r="G434" t="s">
        <v>428</v>
      </c>
      <c r="H434" s="26"/>
    </row>
    <row r="435" spans="1:8" ht="30" x14ac:dyDescent="0.25">
      <c r="A435" s="21" t="s">
        <v>469</v>
      </c>
      <c r="B435" t="s">
        <v>613</v>
      </c>
      <c r="C435" s="21" t="s">
        <v>27</v>
      </c>
      <c r="D435" s="21" t="s">
        <v>5</v>
      </c>
      <c r="E435" s="21" t="s">
        <v>34</v>
      </c>
      <c r="F435" t="s">
        <v>425</v>
      </c>
      <c r="G435" t="s">
        <v>428</v>
      </c>
      <c r="H435" s="26"/>
    </row>
    <row r="436" spans="1:8" x14ac:dyDescent="0.25">
      <c r="A436" s="21" t="s">
        <v>469</v>
      </c>
      <c r="B436" t="s">
        <v>614</v>
      </c>
      <c r="C436" s="21" t="s">
        <v>27</v>
      </c>
      <c r="D436" s="21" t="s">
        <v>273</v>
      </c>
      <c r="E436" s="21" t="s">
        <v>25</v>
      </c>
      <c r="F436" t="s">
        <v>424</v>
      </c>
      <c r="G436" t="s">
        <v>432</v>
      </c>
      <c r="H436" s="26"/>
    </row>
    <row r="437" spans="1:8" x14ac:dyDescent="0.25">
      <c r="A437" s="21" t="s">
        <v>469</v>
      </c>
      <c r="B437" t="s">
        <v>615</v>
      </c>
      <c r="C437" s="21" t="s">
        <v>27</v>
      </c>
      <c r="D437" s="21" t="s">
        <v>5</v>
      </c>
      <c r="E437" s="21" t="s">
        <v>52</v>
      </c>
      <c r="F437" t="s">
        <v>428</v>
      </c>
      <c r="G437" t="s">
        <v>499</v>
      </c>
      <c r="H437" s="26"/>
    </row>
    <row r="438" spans="1:8" x14ac:dyDescent="0.25">
      <c r="A438" s="21" t="s">
        <v>469</v>
      </c>
      <c r="B438" t="s">
        <v>616</v>
      </c>
      <c r="C438" s="21" t="s">
        <v>27</v>
      </c>
      <c r="D438" s="21" t="s">
        <v>5</v>
      </c>
      <c r="E438" s="21" t="s">
        <v>52</v>
      </c>
      <c r="F438" t="s">
        <v>428</v>
      </c>
      <c r="G438" t="s">
        <v>499</v>
      </c>
      <c r="H438" s="26"/>
    </row>
    <row r="439" spans="1:8" x14ac:dyDescent="0.25">
      <c r="A439" s="21" t="s">
        <v>469</v>
      </c>
      <c r="B439" t="s">
        <v>617</v>
      </c>
      <c r="C439" s="21" t="s">
        <v>27</v>
      </c>
      <c r="D439" s="21" t="s">
        <v>5</v>
      </c>
      <c r="E439" s="21" t="s">
        <v>52</v>
      </c>
      <c r="F439" t="s">
        <v>428</v>
      </c>
      <c r="G439" t="s">
        <v>512</v>
      </c>
      <c r="H439" s="26"/>
    </row>
    <row r="440" spans="1:8" x14ac:dyDescent="0.25">
      <c r="A440" s="21" t="s">
        <v>469</v>
      </c>
      <c r="B440" t="s">
        <v>618</v>
      </c>
      <c r="C440" s="21" t="s">
        <v>27</v>
      </c>
      <c r="D440" s="21" t="s">
        <v>5</v>
      </c>
      <c r="E440" s="21" t="s">
        <v>52</v>
      </c>
      <c r="F440" t="s">
        <v>428</v>
      </c>
      <c r="G440" t="s">
        <v>512</v>
      </c>
      <c r="H440" s="26"/>
    </row>
    <row r="441" spans="1:8" x14ac:dyDescent="0.25">
      <c r="A441" s="21" t="s">
        <v>469</v>
      </c>
      <c r="B441" t="s">
        <v>619</v>
      </c>
      <c r="C441" s="21" t="s">
        <v>27</v>
      </c>
      <c r="D441" s="21" t="s">
        <v>5</v>
      </c>
      <c r="E441" s="21" t="s">
        <v>52</v>
      </c>
      <c r="F441" t="s">
        <v>427</v>
      </c>
      <c r="G441" t="s">
        <v>510</v>
      </c>
      <c r="H441" s="26"/>
    </row>
    <row r="442" spans="1:8" x14ac:dyDescent="0.25">
      <c r="A442" s="21" t="s">
        <v>469</v>
      </c>
      <c r="B442" t="s">
        <v>620</v>
      </c>
      <c r="C442" s="21" t="s">
        <v>27</v>
      </c>
      <c r="D442" s="21" t="s">
        <v>5</v>
      </c>
      <c r="E442" s="21" t="s">
        <v>52</v>
      </c>
      <c r="F442" t="s">
        <v>425</v>
      </c>
      <c r="G442" t="s">
        <v>499</v>
      </c>
      <c r="H442" s="26"/>
    </row>
    <row r="443" spans="1:8" ht="30" x14ac:dyDescent="0.25">
      <c r="A443" s="21" t="s">
        <v>469</v>
      </c>
      <c r="B443" t="s">
        <v>785</v>
      </c>
      <c r="C443" s="21" t="s">
        <v>7</v>
      </c>
      <c r="D443" s="21" t="s">
        <v>4</v>
      </c>
      <c r="E443" s="21" t="s">
        <v>337</v>
      </c>
      <c r="F443" t="s">
        <v>492</v>
      </c>
      <c r="G443" t="s">
        <v>494</v>
      </c>
      <c r="H443" s="26">
        <v>114100</v>
      </c>
    </row>
    <row r="444" spans="1:8" x14ac:dyDescent="0.25">
      <c r="A444" s="21" t="s">
        <v>469</v>
      </c>
      <c r="B444" t="s">
        <v>785</v>
      </c>
      <c r="C444" s="21" t="s">
        <v>7</v>
      </c>
      <c r="D444" s="21" t="s">
        <v>4</v>
      </c>
      <c r="E444" s="21" t="s">
        <v>244</v>
      </c>
      <c r="F444" t="s">
        <v>492</v>
      </c>
      <c r="G444" t="s">
        <v>494</v>
      </c>
      <c r="H444" s="26">
        <v>40400</v>
      </c>
    </row>
    <row r="445" spans="1:8" ht="30" x14ac:dyDescent="0.25">
      <c r="A445" s="21" t="s">
        <v>469</v>
      </c>
      <c r="B445" t="s">
        <v>785</v>
      </c>
      <c r="C445" s="21" t="s">
        <v>7</v>
      </c>
      <c r="D445" s="21" t="s">
        <v>157</v>
      </c>
      <c r="E445" s="21" t="s">
        <v>110</v>
      </c>
      <c r="F445" t="s">
        <v>429</v>
      </c>
      <c r="G445" t="s">
        <v>432</v>
      </c>
      <c r="H445" s="26">
        <v>7200</v>
      </c>
    </row>
    <row r="446" spans="1:8" x14ac:dyDescent="0.25">
      <c r="A446" s="21" t="s">
        <v>469</v>
      </c>
      <c r="B446" t="s">
        <v>786</v>
      </c>
      <c r="C446" s="21" t="s">
        <v>7</v>
      </c>
      <c r="D446" s="21" t="s">
        <v>4</v>
      </c>
      <c r="E446" s="21" t="s">
        <v>301</v>
      </c>
      <c r="F446" t="s">
        <v>490</v>
      </c>
      <c r="G446" t="s">
        <v>494</v>
      </c>
      <c r="H446" s="26">
        <v>102800</v>
      </c>
    </row>
    <row r="447" spans="1:8" x14ac:dyDescent="0.25">
      <c r="A447" s="21" t="s">
        <v>469</v>
      </c>
      <c r="B447" t="s">
        <v>786</v>
      </c>
      <c r="C447" s="21" t="s">
        <v>7</v>
      </c>
      <c r="D447" s="21" t="s">
        <v>4</v>
      </c>
      <c r="E447" s="21" t="s">
        <v>159</v>
      </c>
      <c r="F447" t="s">
        <v>490</v>
      </c>
      <c r="G447" t="s">
        <v>496</v>
      </c>
      <c r="H447" s="26">
        <v>283000</v>
      </c>
    </row>
    <row r="448" spans="1:8" x14ac:dyDescent="0.25">
      <c r="A448" s="21" t="s">
        <v>469</v>
      </c>
      <c r="B448" t="s">
        <v>786</v>
      </c>
      <c r="C448" s="21" t="s">
        <v>7</v>
      </c>
      <c r="D448" s="21" t="s">
        <v>4</v>
      </c>
      <c r="E448" s="21" t="s">
        <v>141</v>
      </c>
      <c r="F448" t="s">
        <v>490</v>
      </c>
      <c r="G448" t="s">
        <v>491</v>
      </c>
      <c r="H448" s="26">
        <v>31100</v>
      </c>
    </row>
    <row r="449" spans="1:8" ht="30" x14ac:dyDescent="0.25">
      <c r="A449" s="21" t="s">
        <v>469</v>
      </c>
      <c r="B449" t="s">
        <v>786</v>
      </c>
      <c r="C449" s="21" t="s">
        <v>7</v>
      </c>
      <c r="D449" s="21" t="s">
        <v>4</v>
      </c>
      <c r="E449" s="21" t="s">
        <v>256</v>
      </c>
      <c r="F449" t="s">
        <v>431</v>
      </c>
      <c r="G449" t="s">
        <v>491</v>
      </c>
      <c r="H449" s="26">
        <v>35300</v>
      </c>
    </row>
    <row r="450" spans="1:8" x14ac:dyDescent="0.25">
      <c r="A450" s="21" t="s">
        <v>469</v>
      </c>
      <c r="B450" t="s">
        <v>786</v>
      </c>
      <c r="C450" s="21" t="s">
        <v>7</v>
      </c>
      <c r="D450" s="21" t="s">
        <v>4</v>
      </c>
      <c r="E450" s="21" t="s">
        <v>341</v>
      </c>
      <c r="F450" t="s">
        <v>491</v>
      </c>
      <c r="G450" t="s">
        <v>495</v>
      </c>
      <c r="H450" s="26">
        <v>36600</v>
      </c>
    </row>
    <row r="451" spans="1:8" x14ac:dyDescent="0.25">
      <c r="A451" s="21" t="s">
        <v>469</v>
      </c>
      <c r="B451" t="s">
        <v>786</v>
      </c>
      <c r="C451" s="21" t="s">
        <v>7</v>
      </c>
      <c r="D451" s="21" t="s">
        <v>4</v>
      </c>
      <c r="E451" s="21" t="s">
        <v>232</v>
      </c>
      <c r="F451" t="s">
        <v>493</v>
      </c>
      <c r="G451" t="s">
        <v>496</v>
      </c>
      <c r="H451" s="26">
        <v>82300</v>
      </c>
    </row>
    <row r="452" spans="1:8" ht="30" x14ac:dyDescent="0.25">
      <c r="A452" s="21" t="s">
        <v>469</v>
      </c>
      <c r="B452" t="s">
        <v>786</v>
      </c>
      <c r="C452" s="21" t="s">
        <v>7</v>
      </c>
      <c r="D452" s="21" t="s">
        <v>157</v>
      </c>
      <c r="E452" s="21" t="s">
        <v>145</v>
      </c>
      <c r="F452" t="s">
        <v>431</v>
      </c>
      <c r="G452" t="s">
        <v>494</v>
      </c>
      <c r="H452" s="26">
        <v>318000</v>
      </c>
    </row>
    <row r="453" spans="1:8" x14ac:dyDescent="0.25">
      <c r="A453" s="21" t="s">
        <v>469</v>
      </c>
      <c r="B453" t="s">
        <v>786</v>
      </c>
      <c r="C453" s="21" t="s">
        <v>7</v>
      </c>
      <c r="D453" s="21" t="s">
        <v>4</v>
      </c>
      <c r="E453" s="21" t="s">
        <v>31</v>
      </c>
      <c r="F453" t="s">
        <v>491</v>
      </c>
      <c r="G453" t="s">
        <v>493</v>
      </c>
      <c r="H453" s="26">
        <v>25300</v>
      </c>
    </row>
    <row r="454" spans="1:8" ht="30" x14ac:dyDescent="0.25">
      <c r="A454" s="21" t="s">
        <v>469</v>
      </c>
      <c r="B454" t="s">
        <v>786</v>
      </c>
      <c r="C454" s="21" t="s">
        <v>7</v>
      </c>
      <c r="D454" s="21" t="s">
        <v>157</v>
      </c>
      <c r="E454" s="21" t="s">
        <v>438</v>
      </c>
      <c r="F454" t="s">
        <v>490</v>
      </c>
      <c r="G454" t="s">
        <v>496</v>
      </c>
      <c r="H454" s="26">
        <v>247500</v>
      </c>
    </row>
    <row r="455" spans="1:8" ht="30" x14ac:dyDescent="0.25">
      <c r="A455" s="21" t="s">
        <v>469</v>
      </c>
      <c r="B455" t="s">
        <v>786</v>
      </c>
      <c r="C455" s="21" t="s">
        <v>7</v>
      </c>
      <c r="D455" s="21" t="s">
        <v>157</v>
      </c>
      <c r="E455" s="21" t="s">
        <v>284</v>
      </c>
      <c r="F455" t="s">
        <v>490</v>
      </c>
      <c r="G455" t="s">
        <v>496</v>
      </c>
      <c r="H455" s="26">
        <v>64300</v>
      </c>
    </row>
    <row r="456" spans="1:8" ht="30" x14ac:dyDescent="0.25">
      <c r="A456" s="21" t="s">
        <v>469</v>
      </c>
      <c r="B456" t="s">
        <v>786</v>
      </c>
      <c r="C456" s="21" t="s">
        <v>7</v>
      </c>
      <c r="D456" s="21" t="s">
        <v>157</v>
      </c>
      <c r="E456" s="21" t="s">
        <v>110</v>
      </c>
      <c r="F456" t="s">
        <v>490</v>
      </c>
      <c r="G456" t="s">
        <v>493</v>
      </c>
      <c r="H456" s="26">
        <v>6500</v>
      </c>
    </row>
    <row r="457" spans="1:8" ht="30" x14ac:dyDescent="0.25">
      <c r="A457" s="21" t="s">
        <v>469</v>
      </c>
      <c r="B457" t="s">
        <v>786</v>
      </c>
      <c r="C457" s="21" t="s">
        <v>7</v>
      </c>
      <c r="D457" s="21" t="s">
        <v>264</v>
      </c>
      <c r="E457" s="21" t="s">
        <v>330</v>
      </c>
      <c r="F457" t="s">
        <v>492</v>
      </c>
      <c r="G457" t="s">
        <v>508</v>
      </c>
      <c r="H457" s="26">
        <v>605400</v>
      </c>
    </row>
    <row r="458" spans="1:8" x14ac:dyDescent="0.25">
      <c r="A458" s="21" t="s">
        <v>469</v>
      </c>
      <c r="B458" t="s">
        <v>786</v>
      </c>
      <c r="C458" s="21" t="s">
        <v>7</v>
      </c>
      <c r="D458" s="21" t="s">
        <v>121</v>
      </c>
      <c r="E458" s="21" t="s">
        <v>143</v>
      </c>
      <c r="F458" t="s">
        <v>495</v>
      </c>
      <c r="G458" t="s">
        <v>511</v>
      </c>
      <c r="H458" s="26">
        <v>909200</v>
      </c>
    </row>
    <row r="459" spans="1:8" x14ac:dyDescent="0.25">
      <c r="A459" s="21" t="s">
        <v>469</v>
      </c>
      <c r="B459" t="s">
        <v>786</v>
      </c>
      <c r="C459" s="21" t="s">
        <v>7</v>
      </c>
      <c r="D459" s="21" t="s">
        <v>8</v>
      </c>
      <c r="E459" s="21" t="s">
        <v>419</v>
      </c>
      <c r="F459" t="s">
        <v>503</v>
      </c>
      <c r="G459" t="s">
        <v>506</v>
      </c>
      <c r="H459" s="26">
        <v>476300</v>
      </c>
    </row>
    <row r="461" spans="1:8" x14ac:dyDescent="0.25">
      <c r="A461" s="21" t="s">
        <v>483</v>
      </c>
      <c r="B461" t="s">
        <v>793</v>
      </c>
      <c r="C461" s="21" t="s">
        <v>7</v>
      </c>
      <c r="D461" s="21" t="s">
        <v>264</v>
      </c>
      <c r="E461" s="21" t="s">
        <v>252</v>
      </c>
      <c r="F461" t="s">
        <v>809</v>
      </c>
      <c r="G461" t="s">
        <v>808</v>
      </c>
      <c r="H461" s="26">
        <v>1200000</v>
      </c>
    </row>
    <row r="462" spans="1:8" ht="30" x14ac:dyDescent="0.25">
      <c r="A462" s="21" t="s">
        <v>483</v>
      </c>
      <c r="B462" t="s">
        <v>793</v>
      </c>
      <c r="C462" s="21" t="s">
        <v>7</v>
      </c>
      <c r="D462" s="21" t="s">
        <v>230</v>
      </c>
      <c r="E462" s="21" t="s">
        <v>212</v>
      </c>
      <c r="F462" t="s">
        <v>809</v>
      </c>
      <c r="G462" t="s">
        <v>808</v>
      </c>
      <c r="H462" s="26">
        <v>5600000</v>
      </c>
    </row>
    <row r="463" spans="1:8" ht="30" x14ac:dyDescent="0.25">
      <c r="A463" s="21" t="s">
        <v>483</v>
      </c>
      <c r="B463" t="s">
        <v>794</v>
      </c>
      <c r="C463" s="21" t="s">
        <v>7</v>
      </c>
      <c r="D463" s="21" t="s">
        <v>157</v>
      </c>
      <c r="E463" s="21" t="s">
        <v>258</v>
      </c>
      <c r="F463" t="s">
        <v>424</v>
      </c>
      <c r="G463" t="s">
        <v>432</v>
      </c>
      <c r="H463" s="26">
        <v>900000</v>
      </c>
    </row>
    <row r="464" spans="1:8" ht="30" x14ac:dyDescent="0.25">
      <c r="A464" s="21" t="s">
        <v>483</v>
      </c>
      <c r="B464" t="s">
        <v>795</v>
      </c>
      <c r="C464" s="21" t="s">
        <v>7</v>
      </c>
      <c r="D464" s="21" t="s">
        <v>157</v>
      </c>
      <c r="E464" s="21" t="s">
        <v>258</v>
      </c>
      <c r="F464" t="s">
        <v>424</v>
      </c>
      <c r="G464" t="s">
        <v>428</v>
      </c>
      <c r="H464" s="26">
        <v>200000</v>
      </c>
    </row>
    <row r="465" spans="1:8" ht="30" x14ac:dyDescent="0.25">
      <c r="A465" s="21" t="s">
        <v>483</v>
      </c>
      <c r="B465" t="s">
        <v>795</v>
      </c>
      <c r="C465" s="21" t="s">
        <v>7</v>
      </c>
      <c r="D465" s="21" t="s">
        <v>157</v>
      </c>
      <c r="E465" s="21" t="s">
        <v>258</v>
      </c>
      <c r="F465" t="s">
        <v>430</v>
      </c>
      <c r="G465" t="s">
        <v>501</v>
      </c>
      <c r="H465" s="26">
        <v>800000</v>
      </c>
    </row>
    <row r="466" spans="1:8" ht="30" x14ac:dyDescent="0.25">
      <c r="A466" s="21" t="s">
        <v>483</v>
      </c>
      <c r="B466" t="s">
        <v>796</v>
      </c>
      <c r="C466" s="21" t="s">
        <v>7</v>
      </c>
      <c r="D466" s="21" t="s">
        <v>157</v>
      </c>
      <c r="E466" s="21" t="s">
        <v>145</v>
      </c>
      <c r="F466" t="s">
        <v>424</v>
      </c>
      <c r="G466" t="s">
        <v>430</v>
      </c>
      <c r="H466" s="26">
        <v>180000</v>
      </c>
    </row>
    <row r="467" spans="1:8" ht="30" x14ac:dyDescent="0.25">
      <c r="A467" s="21" t="s">
        <v>483</v>
      </c>
      <c r="B467" t="s">
        <v>797</v>
      </c>
      <c r="C467" s="21" t="s">
        <v>7</v>
      </c>
      <c r="D467" s="21" t="s">
        <v>157</v>
      </c>
      <c r="E467" s="21" t="s">
        <v>145</v>
      </c>
      <c r="F467" t="s">
        <v>426</v>
      </c>
      <c r="G467" t="s">
        <v>432</v>
      </c>
      <c r="H467" s="26">
        <v>120000</v>
      </c>
    </row>
    <row r="468" spans="1:8" x14ac:dyDescent="0.25">
      <c r="A468" s="21" t="s">
        <v>483</v>
      </c>
      <c r="B468" t="s">
        <v>798</v>
      </c>
      <c r="C468" s="21" t="s">
        <v>7</v>
      </c>
      <c r="D468" s="21" t="s">
        <v>8</v>
      </c>
      <c r="E468" s="21" t="s">
        <v>419</v>
      </c>
      <c r="F468" t="s">
        <v>424</v>
      </c>
      <c r="G468" t="s">
        <v>424</v>
      </c>
      <c r="H468" s="26">
        <v>46000</v>
      </c>
    </row>
    <row r="469" spans="1:8" ht="30" x14ac:dyDescent="0.25">
      <c r="A469" s="21" t="s">
        <v>483</v>
      </c>
      <c r="B469" t="s">
        <v>798</v>
      </c>
      <c r="C469" s="21" t="s">
        <v>7</v>
      </c>
      <c r="D469" s="21" t="s">
        <v>230</v>
      </c>
      <c r="E469" s="21" t="s">
        <v>198</v>
      </c>
      <c r="F469" t="s">
        <v>424</v>
      </c>
      <c r="G469" t="s">
        <v>432</v>
      </c>
      <c r="H469" s="26">
        <v>800000</v>
      </c>
    </row>
    <row r="470" spans="1:8" ht="30" x14ac:dyDescent="0.25">
      <c r="A470" s="21" t="s">
        <v>483</v>
      </c>
      <c r="B470" t="s">
        <v>798</v>
      </c>
      <c r="C470" s="21" t="s">
        <v>7</v>
      </c>
      <c r="D470" s="21" t="s">
        <v>157</v>
      </c>
      <c r="E470" s="21" t="s">
        <v>37</v>
      </c>
      <c r="F470" t="s">
        <v>427</v>
      </c>
      <c r="G470" t="s">
        <v>495</v>
      </c>
      <c r="H470" s="26">
        <v>75000</v>
      </c>
    </row>
    <row r="471" spans="1:8" x14ac:dyDescent="0.25">
      <c r="A471" s="21" t="s">
        <v>483</v>
      </c>
      <c r="B471" t="s">
        <v>798</v>
      </c>
      <c r="C471" s="21" t="s">
        <v>7</v>
      </c>
      <c r="D471" s="21" t="s">
        <v>264</v>
      </c>
      <c r="E471" s="21" t="s">
        <v>153</v>
      </c>
      <c r="F471" t="s">
        <v>428</v>
      </c>
      <c r="G471" t="s">
        <v>500</v>
      </c>
      <c r="H471" s="26">
        <v>160000</v>
      </c>
    </row>
    <row r="472" spans="1:8" ht="30" x14ac:dyDescent="0.25">
      <c r="A472" s="21" t="s">
        <v>483</v>
      </c>
      <c r="B472" t="s">
        <v>798</v>
      </c>
      <c r="C472" s="21" t="s">
        <v>7</v>
      </c>
      <c r="D472" s="21" t="s">
        <v>157</v>
      </c>
      <c r="E472" s="21" t="s">
        <v>145</v>
      </c>
      <c r="F472" t="s">
        <v>429</v>
      </c>
      <c r="G472" t="s">
        <v>501</v>
      </c>
      <c r="H472" s="26">
        <v>248000</v>
      </c>
    </row>
    <row r="473" spans="1:8" x14ac:dyDescent="0.25">
      <c r="A473" s="21" t="s">
        <v>483</v>
      </c>
      <c r="B473" t="s">
        <v>798</v>
      </c>
      <c r="C473" s="21" t="s">
        <v>7</v>
      </c>
      <c r="D473" s="21" t="s">
        <v>4</v>
      </c>
      <c r="E473" s="21" t="s">
        <v>301</v>
      </c>
      <c r="F473" t="s">
        <v>429</v>
      </c>
      <c r="G473" t="s">
        <v>492</v>
      </c>
      <c r="H473" s="26">
        <v>20000</v>
      </c>
    </row>
    <row r="474" spans="1:8" ht="30" x14ac:dyDescent="0.25">
      <c r="A474" s="21" t="s">
        <v>483</v>
      </c>
      <c r="B474" t="s">
        <v>798</v>
      </c>
      <c r="C474" s="21" t="s">
        <v>7</v>
      </c>
      <c r="D474" s="21" t="s">
        <v>157</v>
      </c>
      <c r="E474" s="21" t="s">
        <v>438</v>
      </c>
      <c r="F474" t="s">
        <v>429</v>
      </c>
      <c r="G474" t="s">
        <v>501</v>
      </c>
      <c r="H474" s="26">
        <v>190000</v>
      </c>
    </row>
    <row r="475" spans="1:8" x14ac:dyDescent="0.25">
      <c r="A475" s="21" t="s">
        <v>483</v>
      </c>
      <c r="B475" t="s">
        <v>798</v>
      </c>
      <c r="C475" s="21" t="s">
        <v>7</v>
      </c>
      <c r="D475" s="21" t="s">
        <v>230</v>
      </c>
      <c r="E475" s="21" t="s">
        <v>132</v>
      </c>
      <c r="F475" t="s">
        <v>428</v>
      </c>
      <c r="G475" t="s">
        <v>495</v>
      </c>
      <c r="H475" s="26">
        <v>50000</v>
      </c>
    </row>
    <row r="476" spans="1:8" x14ac:dyDescent="0.25">
      <c r="A476" s="21" t="s">
        <v>483</v>
      </c>
      <c r="B476" t="s">
        <v>798</v>
      </c>
      <c r="C476" s="21" t="s">
        <v>7</v>
      </c>
      <c r="D476" s="21" t="s">
        <v>4</v>
      </c>
      <c r="E476" s="21" t="s">
        <v>219</v>
      </c>
      <c r="F476" t="s">
        <v>490</v>
      </c>
      <c r="G476" t="s">
        <v>491</v>
      </c>
      <c r="H476" s="26">
        <v>300000</v>
      </c>
    </row>
    <row r="477" spans="1:8" x14ac:dyDescent="0.25">
      <c r="A477" s="21" t="s">
        <v>483</v>
      </c>
      <c r="B477" t="s">
        <v>798</v>
      </c>
      <c r="C477" s="21" t="s">
        <v>7</v>
      </c>
      <c r="D477" s="21" t="s">
        <v>4</v>
      </c>
      <c r="E477" s="21" t="s">
        <v>105</v>
      </c>
      <c r="F477" t="s">
        <v>431</v>
      </c>
      <c r="G477" t="s">
        <v>490</v>
      </c>
      <c r="H477" s="26">
        <v>130000</v>
      </c>
    </row>
    <row r="478" spans="1:8" x14ac:dyDescent="0.25">
      <c r="A478" s="21" t="s">
        <v>483</v>
      </c>
      <c r="B478" t="s">
        <v>798</v>
      </c>
      <c r="C478" s="21" t="s">
        <v>7</v>
      </c>
      <c r="D478" s="21" t="s">
        <v>4</v>
      </c>
      <c r="E478" s="21" t="s">
        <v>159</v>
      </c>
      <c r="F478" t="s">
        <v>492</v>
      </c>
      <c r="G478" t="s">
        <v>495</v>
      </c>
      <c r="H478" s="26">
        <v>300000</v>
      </c>
    </row>
    <row r="479" spans="1:8" ht="30" x14ac:dyDescent="0.25">
      <c r="A479" s="21" t="s">
        <v>483</v>
      </c>
      <c r="B479" t="s">
        <v>798</v>
      </c>
      <c r="C479" s="21" t="s">
        <v>7</v>
      </c>
      <c r="D479" s="21" t="s">
        <v>157</v>
      </c>
      <c r="E479" s="21" t="s">
        <v>284</v>
      </c>
      <c r="F479" t="s">
        <v>491</v>
      </c>
      <c r="G479" t="s">
        <v>501</v>
      </c>
      <c r="H479" s="26">
        <v>160000</v>
      </c>
    </row>
    <row r="480" spans="1:8" ht="30" x14ac:dyDescent="0.25">
      <c r="A480" s="21" t="s">
        <v>483</v>
      </c>
      <c r="B480" t="s">
        <v>798</v>
      </c>
      <c r="C480" s="21" t="s">
        <v>7</v>
      </c>
      <c r="D480" s="21" t="s">
        <v>157</v>
      </c>
      <c r="E480" s="21" t="s">
        <v>234</v>
      </c>
      <c r="F480" t="s">
        <v>491</v>
      </c>
      <c r="G480" t="s">
        <v>501</v>
      </c>
      <c r="H480" s="26">
        <v>100000</v>
      </c>
    </row>
    <row r="481" spans="1:8" x14ac:dyDescent="0.25">
      <c r="A481" s="21" t="s">
        <v>483</v>
      </c>
      <c r="B481" t="s">
        <v>798</v>
      </c>
      <c r="C481" s="21" t="s">
        <v>7</v>
      </c>
      <c r="D481" s="21" t="s">
        <v>4</v>
      </c>
      <c r="E481" s="21" t="s">
        <v>341</v>
      </c>
      <c r="F481" t="s">
        <v>491</v>
      </c>
      <c r="G481" t="s">
        <v>499</v>
      </c>
      <c r="H481" s="26">
        <v>100000</v>
      </c>
    </row>
    <row r="482" spans="1:8" ht="30" x14ac:dyDescent="0.25">
      <c r="A482" s="21" t="s">
        <v>483</v>
      </c>
      <c r="B482" t="s">
        <v>798</v>
      </c>
      <c r="C482" s="21" t="s">
        <v>7</v>
      </c>
      <c r="D482" s="21" t="s">
        <v>157</v>
      </c>
      <c r="E482" s="21" t="s">
        <v>128</v>
      </c>
      <c r="F482" t="s">
        <v>491</v>
      </c>
      <c r="G482" t="s">
        <v>501</v>
      </c>
      <c r="H482" s="26">
        <v>75000</v>
      </c>
    </row>
    <row r="483" spans="1:8" x14ac:dyDescent="0.25">
      <c r="A483" s="21" t="s">
        <v>483</v>
      </c>
      <c r="B483" t="s">
        <v>798</v>
      </c>
      <c r="C483" s="21" t="s">
        <v>7</v>
      </c>
      <c r="D483" s="21" t="s">
        <v>121</v>
      </c>
      <c r="E483" s="21" t="s">
        <v>143</v>
      </c>
      <c r="F483" t="s">
        <v>426</v>
      </c>
      <c r="G483" t="s">
        <v>501</v>
      </c>
      <c r="H483" s="26">
        <v>400000</v>
      </c>
    </row>
    <row r="484" spans="1:8" ht="30" x14ac:dyDescent="0.25">
      <c r="A484" s="21" t="s">
        <v>483</v>
      </c>
      <c r="B484" t="s">
        <v>798</v>
      </c>
      <c r="C484" s="21" t="s">
        <v>7</v>
      </c>
      <c r="D484" s="21" t="s">
        <v>4</v>
      </c>
      <c r="E484" s="21" t="s">
        <v>337</v>
      </c>
      <c r="F484" t="s">
        <v>492</v>
      </c>
      <c r="G484" t="s">
        <v>501</v>
      </c>
      <c r="H484" s="26">
        <v>230000</v>
      </c>
    </row>
    <row r="485" spans="1:8" x14ac:dyDescent="0.25">
      <c r="A485" s="21" t="s">
        <v>483</v>
      </c>
      <c r="B485" t="s">
        <v>799</v>
      </c>
      <c r="C485" s="21" t="s">
        <v>7</v>
      </c>
      <c r="D485" s="21" t="s">
        <v>264</v>
      </c>
      <c r="E485" s="21" t="s">
        <v>354</v>
      </c>
      <c r="F485" t="s">
        <v>492</v>
      </c>
      <c r="G485" t="s">
        <v>514</v>
      </c>
      <c r="H485" s="26">
        <v>670000</v>
      </c>
    </row>
    <row r="486" spans="1:8" ht="30" x14ac:dyDescent="0.25">
      <c r="A486" s="21" t="s">
        <v>483</v>
      </c>
      <c r="B486" t="s">
        <v>800</v>
      </c>
      <c r="C486" s="21" t="s">
        <v>7</v>
      </c>
      <c r="D486" s="21" t="s">
        <v>264</v>
      </c>
      <c r="E486" s="21" t="s">
        <v>330</v>
      </c>
      <c r="F486" t="s">
        <v>492</v>
      </c>
      <c r="G486" t="s">
        <v>514</v>
      </c>
      <c r="H486" s="26">
        <v>610000</v>
      </c>
    </row>
    <row r="487" spans="1:8" x14ac:dyDescent="0.25">
      <c r="A487" s="21" t="s">
        <v>483</v>
      </c>
      <c r="B487" t="s">
        <v>801</v>
      </c>
      <c r="C487" s="21" t="s">
        <v>7</v>
      </c>
      <c r="D487" s="21" t="s">
        <v>121</v>
      </c>
      <c r="E487" s="21" t="s">
        <v>143</v>
      </c>
      <c r="F487" t="s">
        <v>492</v>
      </c>
      <c r="G487" t="s">
        <v>514</v>
      </c>
      <c r="H487" s="26">
        <v>180000</v>
      </c>
    </row>
    <row r="488" spans="1:8" x14ac:dyDescent="0.25">
      <c r="A488" s="21" t="s">
        <v>483</v>
      </c>
      <c r="B488" t="s">
        <v>802</v>
      </c>
      <c r="C488" s="21" t="s">
        <v>7</v>
      </c>
      <c r="D488" s="21" t="s">
        <v>487</v>
      </c>
      <c r="E488" s="21" t="s">
        <v>489</v>
      </c>
      <c r="F488" t="s">
        <v>492</v>
      </c>
      <c r="G488" t="s">
        <v>514</v>
      </c>
      <c r="H488" s="26">
        <v>240000</v>
      </c>
    </row>
    <row r="489" spans="1:8" x14ac:dyDescent="0.25">
      <c r="A489" s="21" t="s">
        <v>483</v>
      </c>
      <c r="B489" t="s">
        <v>803</v>
      </c>
      <c r="C489" s="21" t="s">
        <v>7</v>
      </c>
      <c r="D489" s="21" t="s">
        <v>121</v>
      </c>
      <c r="E489" s="21" t="s">
        <v>143</v>
      </c>
      <c r="F489" t="s">
        <v>492</v>
      </c>
      <c r="G489" t="s">
        <v>514</v>
      </c>
      <c r="H489" s="26">
        <v>230000</v>
      </c>
    </row>
    <row r="490" spans="1:8" x14ac:dyDescent="0.25">
      <c r="A490" s="21" t="s">
        <v>483</v>
      </c>
      <c r="B490" t="s">
        <v>804</v>
      </c>
      <c r="C490" s="21" t="s">
        <v>7</v>
      </c>
      <c r="D490" s="21" t="s">
        <v>8</v>
      </c>
      <c r="E490" s="21" t="s">
        <v>419</v>
      </c>
      <c r="F490" t="s">
        <v>424</v>
      </c>
      <c r="G490" t="s">
        <v>428</v>
      </c>
      <c r="H490" s="26">
        <v>45000</v>
      </c>
    </row>
    <row r="491" spans="1:8" ht="30" x14ac:dyDescent="0.25">
      <c r="A491" s="21" t="s">
        <v>483</v>
      </c>
      <c r="B491" t="s">
        <v>805</v>
      </c>
      <c r="C491" s="21" t="s">
        <v>7</v>
      </c>
      <c r="D491" s="21" t="s">
        <v>230</v>
      </c>
      <c r="E491" s="21" t="s">
        <v>212</v>
      </c>
      <c r="F491" t="s">
        <v>424</v>
      </c>
      <c r="G491" t="s">
        <v>428</v>
      </c>
      <c r="H491" s="26">
        <v>85000</v>
      </c>
    </row>
    <row r="492" spans="1:8" ht="30" x14ac:dyDescent="0.25">
      <c r="A492" s="21" t="s">
        <v>483</v>
      </c>
      <c r="B492" t="s">
        <v>806</v>
      </c>
      <c r="C492" s="21" t="s">
        <v>7</v>
      </c>
      <c r="D492" s="21" t="s">
        <v>157</v>
      </c>
      <c r="E492" s="21" t="s">
        <v>246</v>
      </c>
      <c r="F492" t="s">
        <v>424</v>
      </c>
      <c r="G492" t="s">
        <v>428</v>
      </c>
      <c r="H492" s="26">
        <v>90000</v>
      </c>
    </row>
    <row r="493" spans="1:8" x14ac:dyDescent="0.25">
      <c r="A493" s="21" t="s">
        <v>483</v>
      </c>
      <c r="B493" t="s">
        <v>792</v>
      </c>
      <c r="C493" s="21" t="s">
        <v>7</v>
      </c>
      <c r="D493" s="21" t="s">
        <v>230</v>
      </c>
      <c r="E493" s="21" t="s">
        <v>115</v>
      </c>
      <c r="F493" t="s">
        <v>424</v>
      </c>
      <c r="G493" t="s">
        <v>495</v>
      </c>
      <c r="H493" s="26">
        <v>250000</v>
      </c>
    </row>
    <row r="494" spans="1:8" ht="30" x14ac:dyDescent="0.25">
      <c r="A494" s="21" t="s">
        <v>485</v>
      </c>
      <c r="B494" s="21" t="s">
        <v>787</v>
      </c>
      <c r="C494" s="21" t="s">
        <v>47</v>
      </c>
      <c r="D494" s="21" t="s">
        <v>121</v>
      </c>
      <c r="E494" s="21" t="s">
        <v>92</v>
      </c>
      <c r="F494" s="1" t="s">
        <v>430</v>
      </c>
      <c r="G494" s="1" t="s">
        <v>506</v>
      </c>
      <c r="H494" s="31"/>
    </row>
    <row r="495" spans="1:8" x14ac:dyDescent="0.25">
      <c r="A495" s="21" t="s">
        <v>483</v>
      </c>
      <c r="B495" t="s">
        <v>788</v>
      </c>
      <c r="C495" s="21" t="s">
        <v>47</v>
      </c>
      <c r="D495" s="21" t="s">
        <v>28</v>
      </c>
      <c r="E495" s="21" t="s">
        <v>140</v>
      </c>
      <c r="F495" t="s">
        <v>424</v>
      </c>
      <c r="G495" t="s">
        <v>515</v>
      </c>
      <c r="H495" s="26"/>
    </row>
    <row r="496" spans="1:8" x14ac:dyDescent="0.25">
      <c r="A496" s="21" t="s">
        <v>483</v>
      </c>
      <c r="B496" t="s">
        <v>789</v>
      </c>
      <c r="C496" s="21" t="s">
        <v>47</v>
      </c>
      <c r="D496" s="21" t="s">
        <v>28</v>
      </c>
      <c r="E496" s="21" t="s">
        <v>175</v>
      </c>
      <c r="F496" t="s">
        <v>424</v>
      </c>
      <c r="G496" t="s">
        <v>515</v>
      </c>
      <c r="H496" s="26"/>
    </row>
    <row r="497" spans="1:8" ht="30" x14ac:dyDescent="0.25">
      <c r="A497" s="21" t="s">
        <v>483</v>
      </c>
      <c r="B497" t="s">
        <v>790</v>
      </c>
      <c r="C497" s="21" t="s">
        <v>47</v>
      </c>
      <c r="D497" s="21" t="s">
        <v>230</v>
      </c>
      <c r="E497" s="21" t="s">
        <v>198</v>
      </c>
      <c r="F497" t="s">
        <v>425</v>
      </c>
      <c r="G497" t="s">
        <v>492</v>
      </c>
      <c r="H497" s="26"/>
    </row>
    <row r="498" spans="1:8" ht="30" x14ac:dyDescent="0.25">
      <c r="A498" s="21" t="s">
        <v>483</v>
      </c>
      <c r="B498" t="s">
        <v>790</v>
      </c>
      <c r="C498" s="21" t="s">
        <v>47</v>
      </c>
      <c r="D498" s="21" t="s">
        <v>157</v>
      </c>
      <c r="E498" s="21" t="s">
        <v>246</v>
      </c>
      <c r="F498" t="s">
        <v>426</v>
      </c>
      <c r="G498" t="s">
        <v>500</v>
      </c>
      <c r="H498" s="26"/>
    </row>
    <row r="499" spans="1:8" ht="30" x14ac:dyDescent="0.25">
      <c r="A499" s="21" t="s">
        <v>483</v>
      </c>
      <c r="B499" t="s">
        <v>790</v>
      </c>
      <c r="C499" s="21" t="s">
        <v>47</v>
      </c>
      <c r="D499" s="21" t="s">
        <v>4</v>
      </c>
      <c r="E499" s="21" t="s">
        <v>282</v>
      </c>
      <c r="F499" t="s">
        <v>491</v>
      </c>
      <c r="G499" t="s">
        <v>500</v>
      </c>
      <c r="H499" s="26"/>
    </row>
    <row r="500" spans="1:8" x14ac:dyDescent="0.25">
      <c r="A500" s="21" t="s">
        <v>483</v>
      </c>
      <c r="B500" t="s">
        <v>790</v>
      </c>
      <c r="C500" s="21" t="s">
        <v>47</v>
      </c>
      <c r="D500" s="21" t="s">
        <v>121</v>
      </c>
      <c r="E500" s="21" t="s">
        <v>143</v>
      </c>
      <c r="F500" t="s">
        <v>492</v>
      </c>
      <c r="G500" t="s">
        <v>501</v>
      </c>
      <c r="H500" s="26"/>
    </row>
    <row r="501" spans="1:8" x14ac:dyDescent="0.25">
      <c r="A501" s="21" t="s">
        <v>483</v>
      </c>
      <c r="B501" t="s">
        <v>791</v>
      </c>
      <c r="C501" s="21" t="s">
        <v>47</v>
      </c>
      <c r="D501" s="21" t="s">
        <v>28</v>
      </c>
      <c r="E501" s="21" t="s">
        <v>140</v>
      </c>
      <c r="F501" t="s">
        <v>424</v>
      </c>
      <c r="G501" t="s">
        <v>514</v>
      </c>
      <c r="H501" s="26"/>
    </row>
    <row r="502" spans="1:8" x14ac:dyDescent="0.25">
      <c r="A502" s="21" t="s">
        <v>483</v>
      </c>
      <c r="B502" t="s">
        <v>791</v>
      </c>
      <c r="C502" s="21" t="s">
        <v>47</v>
      </c>
      <c r="D502" s="21" t="s">
        <v>28</v>
      </c>
      <c r="E502" s="21" t="s">
        <v>218</v>
      </c>
      <c r="F502" t="s">
        <v>424</v>
      </c>
      <c r="G502" t="s">
        <v>514</v>
      </c>
      <c r="H502" s="26"/>
    </row>
    <row r="503" spans="1:8" x14ac:dyDescent="0.25">
      <c r="A503" s="21" t="s">
        <v>483</v>
      </c>
      <c r="B503" t="s">
        <v>792</v>
      </c>
      <c r="C503" s="21" t="s">
        <v>47</v>
      </c>
      <c r="D503" s="21" t="s">
        <v>28</v>
      </c>
      <c r="E503" s="21" t="s">
        <v>436</v>
      </c>
      <c r="F503" t="s">
        <v>424</v>
      </c>
      <c r="G503" t="s">
        <v>495</v>
      </c>
      <c r="H503" s="26"/>
    </row>
    <row r="504" spans="1:8" x14ac:dyDescent="0.25">
      <c r="A504" s="21" t="s">
        <v>483</v>
      </c>
      <c r="B504" t="s">
        <v>793</v>
      </c>
      <c r="C504" s="21" t="s">
        <v>7</v>
      </c>
      <c r="D504" s="21" t="s">
        <v>8</v>
      </c>
      <c r="E504" s="21" t="s">
        <v>419</v>
      </c>
      <c r="F504" t="s">
        <v>807</v>
      </c>
      <c r="G504" t="s">
        <v>808</v>
      </c>
      <c r="H504" s="26">
        <v>5500000</v>
      </c>
    </row>
    <row r="505" spans="1:8" ht="30" x14ac:dyDescent="0.25">
      <c r="A505" s="21" t="s">
        <v>483</v>
      </c>
      <c r="B505" t="s">
        <v>793</v>
      </c>
      <c r="C505" s="21" t="s">
        <v>7</v>
      </c>
      <c r="D505" s="21" t="s">
        <v>230</v>
      </c>
      <c r="E505" s="21" t="s">
        <v>21</v>
      </c>
      <c r="F505" t="s">
        <v>809</v>
      </c>
      <c r="G505" t="s">
        <v>808</v>
      </c>
      <c r="H505" s="26">
        <v>800000</v>
      </c>
    </row>
    <row r="506" spans="1:8" x14ac:dyDescent="0.25">
      <c r="A506" s="21" t="s">
        <v>483</v>
      </c>
      <c r="B506" t="s">
        <v>793</v>
      </c>
      <c r="C506" s="21" t="s">
        <v>7</v>
      </c>
      <c r="D506" s="21" t="s">
        <v>8</v>
      </c>
      <c r="E506" s="21" t="s">
        <v>419</v>
      </c>
      <c r="F506" t="s">
        <v>809</v>
      </c>
      <c r="G506" t="s">
        <v>808</v>
      </c>
      <c r="H506" s="26">
        <v>5200000</v>
      </c>
    </row>
    <row r="507" spans="1:8" ht="30" x14ac:dyDescent="0.25">
      <c r="A507" s="21" t="s">
        <v>483</v>
      </c>
      <c r="B507" t="s">
        <v>793</v>
      </c>
      <c r="C507" s="21" t="s">
        <v>7</v>
      </c>
      <c r="D507" s="21" t="s">
        <v>157</v>
      </c>
      <c r="E507" s="21" t="s">
        <v>246</v>
      </c>
      <c r="F507" t="s">
        <v>809</v>
      </c>
      <c r="G507" t="s">
        <v>808</v>
      </c>
      <c r="H507" s="26">
        <v>60000</v>
      </c>
    </row>
    <row r="508" spans="1:8" x14ac:dyDescent="0.25">
      <c r="A508" s="21" t="s">
        <v>483</v>
      </c>
      <c r="B508" t="s">
        <v>793</v>
      </c>
      <c r="C508" s="21" t="s">
        <v>7</v>
      </c>
      <c r="D508" s="21" t="s">
        <v>230</v>
      </c>
      <c r="E508" s="21" t="s">
        <v>42</v>
      </c>
      <c r="F508" t="s">
        <v>809</v>
      </c>
      <c r="G508" t="s">
        <v>808</v>
      </c>
      <c r="H508" s="26">
        <v>1900000</v>
      </c>
    </row>
    <row r="509" spans="1:8" s="32" customFormat="1" x14ac:dyDescent="0.25">
      <c r="H509" s="33"/>
    </row>
  </sheetData>
  <phoneticPr fontId="6" type="noConversion"/>
  <dataValidations count="6">
    <dataValidation type="list" allowBlank="1" showInputMessage="1" showErrorMessage="1" sqref="E509:E1048576 E1" xr:uid="{00000000-0002-0000-0100-000000000000}">
      <formula1>INDIRECT($D$1:$D$633)</formula1>
    </dataValidation>
    <dataValidation type="list" allowBlank="1" showInputMessage="1" showErrorMessage="1" sqref="E2:E508" xr:uid="{8394A90A-8B34-4601-89E3-2A7ABB3A8797}">
      <formula1>INDIRECT($D2)</formula1>
    </dataValidation>
    <dataValidation type="list" allowBlank="1" showInputMessage="1" showErrorMessage="1" sqref="D1:D633" xr:uid="{00000000-0002-0000-0100-000002000000}">
      <formula1>INDIRECT("Kategorie")</formula1>
    </dataValidation>
    <dataValidation type="list" allowBlank="1" showInputMessage="1" showErrorMessage="1" sqref="C1:C633" xr:uid="{00000000-0002-0000-0100-000001000000}">
      <formula1>INDIRECT("Vergabe_nach")</formula1>
    </dataValidation>
    <dataValidation type="list" allowBlank="1" showInputMessage="1" showErrorMessage="1" sqref="F1:F633" xr:uid="{00000000-0002-0000-0100-000004000000}">
      <formula1>INDIRECT("Leistungszeitraum_von")</formula1>
    </dataValidation>
    <dataValidation type="list" allowBlank="1" showInputMessage="1" showErrorMessage="1" sqref="G1:G633" xr:uid="{00000000-0002-0000-0100-000005000000}">
      <formula1>INDIRECT("Leistungszeitraum_bis")</formula1>
    </dataValidation>
  </dataValidations>
  <pageMargins left="0.7" right="0.7" top="0.78740157499999996" bottom="0.78740157499999996" header="0.3" footer="0.3"/>
  <pageSetup paperSize="9" orientation="portrait" r:id="rId1"/>
  <ignoredErrors>
    <ignoredError sqref="A1 C1:G1" listDataValidation="1"/>
  </ignoredErrors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6000000}">
          <x14:formula1>
            <xm:f>Basis!$B$3:$B$47</xm:f>
          </x14:formula1>
          <xm:sqref>A1:A633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Basis</vt:lpstr>
      <vt:lpstr>Erfassung geplante Vergaben</vt:lpstr>
    </vt:vector>
  </TitlesOfParts>
  <Company>LHD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Bajon, Cathleen</dc:creator>
  <cp:lastModifiedBy>SchmidtK</cp:lastModifiedBy>
  <dcterms:created xsi:type="dcterms:W3CDTF">2023-11-29T16:13:55Z</dcterms:created>
  <dcterms:modified xsi:type="dcterms:W3CDTF">2026-01-13T10:30:55Z</dcterms:modified>
</cp:coreProperties>
</file>